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4320" windowWidth="19440" windowHeight="5060" tabRatio="916" activeTab="2"/>
  </bookViews>
  <sheets>
    <sheet name="WK-Basistabelle" sheetId="1" r:id="rId1"/>
    <sheet name="WK-Basis Mannschaft" sheetId="2" r:id="rId2"/>
    <sheet name="WK Einzel Ergebnis - V" sheetId="3" r:id="rId3"/>
    <sheet name="WK Einzel Ergebnis - N" sheetId="4" r:id="rId4"/>
    <sheet name="WK Mannschaft Ergebnis - V" sheetId="5" r:id="rId5"/>
    <sheet name="WK Mannschaft Ergebnis - N" sheetId="6" r:id="rId6"/>
  </sheets>
  <definedNames>
    <definedName name="_xlnm._FilterDatabase" localSheetId="3" hidden="1">'WK Einzel Ergebnis - N'!$A$6:$K$6</definedName>
    <definedName name="_xlnm._FilterDatabase" localSheetId="2" hidden="1">'WK Einzel Ergebnis - V'!$A$91:$M$91</definedName>
    <definedName name="_xlnm._FilterDatabase" localSheetId="4" hidden="1">'WK Mannschaft Ergebnis - V'!$A$58:$J$58</definedName>
    <definedName name="Balken">'WK-Basistabelle'!$I$1:$I$177</definedName>
    <definedName name="Barren">'WK-Basistabelle'!$H$1:$H$177</definedName>
    <definedName name="Boden">'WK-Basistabelle'!$J$1:$J$177</definedName>
    <definedName name="_xlnm.Print_Area" localSheetId="3">'WK Einzel Ergebnis - N'!$A$1:$J$74</definedName>
    <definedName name="_xlnm.Print_Area" localSheetId="2">'WK Einzel Ergebnis - V'!$A$1:$J$158</definedName>
    <definedName name="_xlnm.Print_Area" localSheetId="5">'WK Mannschaft Ergebnis - N'!$A$1:$F$32</definedName>
    <definedName name="_xlnm.Print_Area" localSheetId="4">'WK Mannschaft Ergebnis - V'!$A$1:$F$72</definedName>
    <definedName name="_xlnm.Print_Area" localSheetId="0">'WK-Basistabelle'!$A$1:$K$177</definedName>
    <definedName name="_xlnm.Print_Titles" localSheetId="1">'WK-Basis Mannschaft'!$1:$220</definedName>
    <definedName name="_xlnm.Print_Titles" localSheetId="0">'WK-Basistabelle'!$1:$1</definedName>
    <definedName name="Sprung">'WK-Basistabelle'!$G$1:$G$177</definedName>
  </definedNames>
  <calcPr fullCalcOnLoad="1"/>
</workbook>
</file>

<file path=xl/sharedStrings.xml><?xml version="1.0" encoding="utf-8"?>
<sst xmlns="http://schemas.openxmlformats.org/spreadsheetml/2006/main" count="1039" uniqueCount="345">
  <si>
    <t>Name</t>
  </si>
  <si>
    <t>Jahrgang</t>
  </si>
  <si>
    <t>Verein</t>
  </si>
  <si>
    <t>Sprung</t>
  </si>
  <si>
    <t xml:space="preserve">Balken </t>
  </si>
  <si>
    <t>Boden</t>
  </si>
  <si>
    <t>Vorname</t>
  </si>
  <si>
    <t>Julia</t>
  </si>
  <si>
    <t>Platz</t>
  </si>
  <si>
    <t>Riege</t>
  </si>
  <si>
    <t>Lena</t>
  </si>
  <si>
    <t>WK</t>
  </si>
  <si>
    <t>Barren / Reck</t>
  </si>
  <si>
    <t>Punkte</t>
  </si>
  <si>
    <t>Platzierung</t>
  </si>
  <si>
    <t>Punkte_gesamt</t>
  </si>
  <si>
    <t>Übung</t>
  </si>
  <si>
    <t>Emily</t>
  </si>
  <si>
    <t>Emma</t>
  </si>
  <si>
    <t>Emilia</t>
  </si>
  <si>
    <t>Barren</t>
  </si>
  <si>
    <t>Jule</t>
  </si>
  <si>
    <t>Mia</t>
  </si>
  <si>
    <t>ASV Cham</t>
  </si>
  <si>
    <t>TSV Kriegshaber</t>
  </si>
  <si>
    <t>WK10</t>
  </si>
  <si>
    <t>WK11</t>
  </si>
  <si>
    <t>WK12</t>
  </si>
  <si>
    <t>Hanna Pickler (Röttenbach) entfällt</t>
  </si>
  <si>
    <t>Sylvie Vieth entfällt</t>
  </si>
  <si>
    <t>TS Herzogenaurach</t>
  </si>
  <si>
    <t>Lina</t>
  </si>
  <si>
    <t>X</t>
  </si>
  <si>
    <t>TS Herzogenaurach 1</t>
  </si>
  <si>
    <t>TS Herzogenaurach 2</t>
  </si>
  <si>
    <t>ASV Cham 1</t>
  </si>
  <si>
    <t>ASV Cham 2</t>
  </si>
  <si>
    <t>Hailfinger</t>
  </si>
  <si>
    <t>Weiß</t>
  </si>
  <si>
    <t>Plesinger</t>
  </si>
  <si>
    <t>Lilli</t>
  </si>
  <si>
    <t>WK 3</t>
  </si>
  <si>
    <t>WK 4</t>
  </si>
  <si>
    <t>Rotärmel</t>
  </si>
  <si>
    <t>Jana</t>
  </si>
  <si>
    <t>Heck</t>
  </si>
  <si>
    <t>Amelie</t>
  </si>
  <si>
    <t>Krömmüller</t>
  </si>
  <si>
    <t>Judith</t>
  </si>
  <si>
    <t>Wirth</t>
  </si>
  <si>
    <t>Thea</t>
  </si>
  <si>
    <t>TuS Feuchtwangen</t>
  </si>
  <si>
    <t>Müller</t>
  </si>
  <si>
    <t>Carolina</t>
  </si>
  <si>
    <t>Isabelle</t>
  </si>
  <si>
    <t>WK 2</t>
  </si>
  <si>
    <t>Fietz</t>
  </si>
  <si>
    <t>Annika</t>
  </si>
  <si>
    <t>Casper</t>
  </si>
  <si>
    <t>Nora</t>
  </si>
  <si>
    <t>Suck</t>
  </si>
  <si>
    <t>Sophie</t>
  </si>
  <si>
    <t>Gärtner</t>
  </si>
  <si>
    <t>Alexa</t>
  </si>
  <si>
    <t>MTV Stadeln</t>
  </si>
  <si>
    <t>Monhaupt</t>
  </si>
  <si>
    <t>Daria</t>
  </si>
  <si>
    <t>WK 1</t>
  </si>
  <si>
    <t>Büttner</t>
  </si>
  <si>
    <t>Sarah</t>
  </si>
  <si>
    <t>Lupprich</t>
  </si>
  <si>
    <t>Vera</t>
  </si>
  <si>
    <t>Schmeißner</t>
  </si>
  <si>
    <t>Hannah</t>
  </si>
  <si>
    <t>Sauer</t>
  </si>
  <si>
    <t>Leonie</t>
  </si>
  <si>
    <t>Schmechtig</t>
  </si>
  <si>
    <t>Nola</t>
  </si>
  <si>
    <t>WK 5</t>
  </si>
  <si>
    <t>WK 6</t>
  </si>
  <si>
    <t>Hanna</t>
  </si>
  <si>
    <t>WK 10</t>
  </si>
  <si>
    <t>WK 11</t>
  </si>
  <si>
    <t>Igel</t>
  </si>
  <si>
    <t>Helbig</t>
  </si>
  <si>
    <t>TG Röttenbach</t>
  </si>
  <si>
    <t>Elisa</t>
  </si>
  <si>
    <t>Marie</t>
  </si>
  <si>
    <t>Koffler</t>
  </si>
  <si>
    <t>Maya</t>
  </si>
  <si>
    <t>Vana</t>
  </si>
  <si>
    <t>Marielle</t>
  </si>
  <si>
    <t>Kupfer</t>
  </si>
  <si>
    <t>Schwarz</t>
  </si>
  <si>
    <t>Luisa</t>
  </si>
  <si>
    <t>Buckel</t>
  </si>
  <si>
    <t>Maira</t>
  </si>
  <si>
    <t>Köhler</t>
  </si>
  <si>
    <t>Stocker</t>
  </si>
  <si>
    <t>Paula</t>
  </si>
  <si>
    <t>Vogel</t>
  </si>
  <si>
    <t>Feyl</t>
  </si>
  <si>
    <t>Luca</t>
  </si>
  <si>
    <t>Schober</t>
  </si>
  <si>
    <t>Dawidczak</t>
  </si>
  <si>
    <t>Maria</t>
  </si>
  <si>
    <t>Scheuerlein</t>
  </si>
  <si>
    <t>WK 13</t>
  </si>
  <si>
    <t>WK13</t>
  </si>
  <si>
    <t>Johanna</t>
  </si>
  <si>
    <t>Robin</t>
  </si>
  <si>
    <t>Caren</t>
  </si>
  <si>
    <t>Rist</t>
  </si>
  <si>
    <t>Chiara</t>
  </si>
  <si>
    <t>Hartmann</t>
  </si>
  <si>
    <t>Helena</t>
  </si>
  <si>
    <t>ASV Möhrendorf</t>
  </si>
  <si>
    <t>Sara</t>
  </si>
  <si>
    <t>Wohland</t>
  </si>
  <si>
    <t>Ann-Katrin</t>
  </si>
  <si>
    <t>TV Sailauf</t>
  </si>
  <si>
    <t>Lea</t>
  </si>
  <si>
    <t>Neumann</t>
  </si>
  <si>
    <t>Clara</t>
  </si>
  <si>
    <t>Antonia</t>
  </si>
  <si>
    <t>Natalie</t>
  </si>
  <si>
    <t>Maja</t>
  </si>
  <si>
    <t>Wotschadlo</t>
  </si>
  <si>
    <t>Lucy</t>
  </si>
  <si>
    <t>Jassmann</t>
  </si>
  <si>
    <t>Anna-Lena</t>
  </si>
  <si>
    <t>Froloff</t>
  </si>
  <si>
    <t>Pollotti</t>
  </si>
  <si>
    <t>Bianca</t>
  </si>
  <si>
    <t>Böhme</t>
  </si>
  <si>
    <t>Franka</t>
  </si>
  <si>
    <t>Porsche</t>
  </si>
  <si>
    <t>Carolin</t>
  </si>
  <si>
    <t>Verena</t>
  </si>
  <si>
    <t>Milena</t>
  </si>
  <si>
    <t>Annalena</t>
  </si>
  <si>
    <t>Angelina</t>
  </si>
  <si>
    <t>Millie</t>
  </si>
  <si>
    <t>Leni</t>
  </si>
  <si>
    <t>Lana</t>
  </si>
  <si>
    <t>Mila</t>
  </si>
  <si>
    <t>Jordan</t>
  </si>
  <si>
    <t xml:space="preserve">Mannschaftswertung WK 3 </t>
  </si>
  <si>
    <t>WK 12</t>
  </si>
  <si>
    <t>Mannschaftswertung WK 4 (Jg. 06 + 07) – (P4 – P9)  3</t>
  </si>
  <si>
    <t>Mannschaftswertung  WK 2 (Jg. 10 + 11) – (P3 – P8)  14</t>
  </si>
  <si>
    <t>Mannschaftswertung WK 5 (Jg. 04 + 05) – (P5 – P9)  4</t>
  </si>
  <si>
    <t>Mannschaftswertung WK 6 (Jg. 03 + älter) – (P5 – P9)  1</t>
  </si>
  <si>
    <t>Mannschaftswertung WK 10 (Jg. 05 + jünger) – LK 3</t>
  </si>
  <si>
    <t>Mannschaftswertung WK 11 (Jg. 04 + älter) – LK 3</t>
  </si>
  <si>
    <t>Mannschaftswertung WK 12 (Jg. 04 + jünger) – LK 2</t>
  </si>
  <si>
    <t>Mannschaftswertung WK 13 (Jg. 03 + älter) – LK 2</t>
  </si>
  <si>
    <t>Mannschaftswertung WK 1 (Jg. 12 + jünger) – (P3 – P6)  9</t>
  </si>
  <si>
    <t>Peuker</t>
  </si>
  <si>
    <t>Korder</t>
  </si>
  <si>
    <t>Gabirman</t>
  </si>
  <si>
    <t>Hodge</t>
  </si>
  <si>
    <t>Schickert</t>
  </si>
  <si>
    <t>Schilling</t>
  </si>
  <si>
    <t>Toltz</t>
  </si>
  <si>
    <t>Zollhöfer</t>
  </si>
  <si>
    <t xml:space="preserve">Sell </t>
  </si>
  <si>
    <t>Baiersdorfer SV</t>
  </si>
  <si>
    <t>Ploetz</t>
  </si>
  <si>
    <t>Immel</t>
  </si>
  <si>
    <t>Schmidt</t>
  </si>
  <si>
    <t>Kluy</t>
  </si>
  <si>
    <t>Echtner</t>
  </si>
  <si>
    <t>Söllner</t>
  </si>
  <si>
    <t>Hassler</t>
  </si>
  <si>
    <t>Ahnert</t>
  </si>
  <si>
    <t>Preclik</t>
  </si>
  <si>
    <t>TV Heilsbronn</t>
  </si>
  <si>
    <t>Mehler</t>
  </si>
  <si>
    <t>Bösner</t>
  </si>
  <si>
    <t xml:space="preserve">Eich </t>
  </si>
  <si>
    <t xml:space="preserve">Franziska </t>
  </si>
  <si>
    <t>Zimmermann</t>
  </si>
  <si>
    <t>Lisa</t>
  </si>
  <si>
    <t>Seeberger</t>
  </si>
  <si>
    <t>Alina</t>
  </si>
  <si>
    <t>Hörndler</t>
  </si>
  <si>
    <t>Fenja</t>
  </si>
  <si>
    <t>Humpeneder</t>
  </si>
  <si>
    <t>Hoffmann</t>
  </si>
  <si>
    <t>Rüffer</t>
  </si>
  <si>
    <t>Helene</t>
  </si>
  <si>
    <t>Helen</t>
  </si>
  <si>
    <t>Webersberger</t>
  </si>
  <si>
    <t>Kotulla</t>
  </si>
  <si>
    <t>Anna</t>
  </si>
  <si>
    <t>Matseika-Strobel</t>
  </si>
  <si>
    <t>Xenia</t>
  </si>
  <si>
    <t>Künzle</t>
  </si>
  <si>
    <t>Melina</t>
  </si>
  <si>
    <t>Kaller</t>
  </si>
  <si>
    <t>Kawretzke</t>
  </si>
  <si>
    <t>Schneller</t>
  </si>
  <si>
    <t>Alba</t>
  </si>
  <si>
    <t>Schübel</t>
  </si>
  <si>
    <t>Springer</t>
  </si>
  <si>
    <t>Luna</t>
  </si>
  <si>
    <t>Maas</t>
  </si>
  <si>
    <t>Schreiber</t>
  </si>
  <si>
    <t>Twer</t>
  </si>
  <si>
    <t>Walther</t>
  </si>
  <si>
    <t>Bernecker</t>
  </si>
  <si>
    <t>Wörrlein</t>
  </si>
  <si>
    <t>Samantha</t>
  </si>
  <si>
    <t>Roy</t>
  </si>
  <si>
    <t>Pfeifer</t>
  </si>
  <si>
    <t>Anne</t>
  </si>
  <si>
    <t>Grumann</t>
  </si>
  <si>
    <t>Mahr</t>
  </si>
  <si>
    <t>Anika</t>
  </si>
  <si>
    <t>Basser</t>
  </si>
  <si>
    <t>Kim</t>
  </si>
  <si>
    <t>Väth</t>
  </si>
  <si>
    <t>Scheurich</t>
  </si>
  <si>
    <t>Elena</t>
  </si>
  <si>
    <t>Wittmann</t>
  </si>
  <si>
    <t>Katharina</t>
  </si>
  <si>
    <t>Schalk</t>
  </si>
  <si>
    <t>Caroline</t>
  </si>
  <si>
    <t>Berro</t>
  </si>
  <si>
    <t>Vanessa</t>
  </si>
  <si>
    <t>Schmied</t>
  </si>
  <si>
    <t>Sophia</t>
  </si>
  <si>
    <t>Lange</t>
  </si>
  <si>
    <t>Gallia</t>
  </si>
  <si>
    <t>Adelina</t>
  </si>
  <si>
    <t>Jung</t>
  </si>
  <si>
    <t>Praxl</t>
  </si>
  <si>
    <t>Maxima</t>
  </si>
  <si>
    <t>Hergenröther</t>
  </si>
  <si>
    <t>Rühl</t>
  </si>
  <si>
    <t>Kabus</t>
  </si>
  <si>
    <t>Benita</t>
  </si>
  <si>
    <t>Henck</t>
  </si>
  <si>
    <t>Louisa</t>
  </si>
  <si>
    <t>Distler</t>
  </si>
  <si>
    <t>Feyerlein</t>
  </si>
  <si>
    <t>Deisenrieder</t>
  </si>
  <si>
    <t>Nadine</t>
  </si>
  <si>
    <t>Ebner</t>
  </si>
  <si>
    <t>Stelzer</t>
  </si>
  <si>
    <t>Alena</t>
  </si>
  <si>
    <t xml:space="preserve">Mauerer </t>
  </si>
  <si>
    <t>Lommer</t>
  </si>
  <si>
    <t>Schönberger</t>
  </si>
  <si>
    <t>Fanny</t>
  </si>
  <si>
    <t>Bauer</t>
  </si>
  <si>
    <t>Nele</t>
  </si>
  <si>
    <t>Beckmann</t>
  </si>
  <si>
    <t>Runa</t>
  </si>
  <si>
    <t>Reitmeier</t>
  </si>
  <si>
    <t>Sofie</t>
  </si>
  <si>
    <t>Früchtl</t>
  </si>
  <si>
    <t>Lea-Maria</t>
  </si>
  <si>
    <t>Raab</t>
  </si>
  <si>
    <t>Veronika</t>
  </si>
  <si>
    <t>Huber</t>
  </si>
  <si>
    <t>Marlen</t>
  </si>
  <si>
    <t>Irrgang</t>
  </si>
  <si>
    <t>Lorz</t>
  </si>
  <si>
    <t>Mattea</t>
  </si>
  <si>
    <t>Winkler</t>
  </si>
  <si>
    <t>Marlene</t>
  </si>
  <si>
    <t>Kremser</t>
  </si>
  <si>
    <t>Jessika</t>
  </si>
  <si>
    <t>Wagner</t>
  </si>
  <si>
    <t>Bland</t>
  </si>
  <si>
    <t>Christ</t>
  </si>
  <si>
    <t>Säckl</t>
  </si>
  <si>
    <t>Giulia</t>
  </si>
  <si>
    <t>Althammer</t>
  </si>
  <si>
    <t>Gdanitz</t>
  </si>
  <si>
    <t>Reil</t>
  </si>
  <si>
    <t>Franziska</t>
  </si>
  <si>
    <t>Mayer</t>
  </si>
  <si>
    <t>Kerstin</t>
  </si>
  <si>
    <t>Michel</t>
  </si>
  <si>
    <t>Heyes</t>
  </si>
  <si>
    <t>Tessa</t>
  </si>
  <si>
    <t>Burg</t>
  </si>
  <si>
    <t>Schramm</t>
  </si>
  <si>
    <t>Höld</t>
  </si>
  <si>
    <t>Juliane</t>
  </si>
  <si>
    <t>König</t>
  </si>
  <si>
    <t>Schuster</t>
  </si>
  <si>
    <t>Sari</t>
  </si>
  <si>
    <t xml:space="preserve">Maul </t>
  </si>
  <si>
    <t>Saskia</t>
  </si>
  <si>
    <t>SV Rednitzhembach</t>
  </si>
  <si>
    <t>Berschneider</t>
  </si>
  <si>
    <t>Sania</t>
  </si>
  <si>
    <t>Joschko</t>
  </si>
  <si>
    <t>Fiona</t>
  </si>
  <si>
    <t>Brauburger</t>
  </si>
  <si>
    <t>Adamczewski</t>
  </si>
  <si>
    <t>Ackermann</t>
  </si>
  <si>
    <t>Anita</t>
  </si>
  <si>
    <t>Ellenrieder</t>
  </si>
  <si>
    <t>Rebecca</t>
  </si>
  <si>
    <t>Cindy</t>
  </si>
  <si>
    <t>Rörig</t>
  </si>
  <si>
    <t>Carlotta</t>
  </si>
  <si>
    <t>Winkelmann</t>
  </si>
  <si>
    <t>Miriam</t>
  </si>
  <si>
    <t>V-1a</t>
  </si>
  <si>
    <t>V-1b</t>
  </si>
  <si>
    <t>V-2a</t>
  </si>
  <si>
    <t>V-2b</t>
  </si>
  <si>
    <t>V-3a</t>
  </si>
  <si>
    <t>V-3b</t>
  </si>
  <si>
    <t>V-4a</t>
  </si>
  <si>
    <t>V-4b</t>
  </si>
  <si>
    <t>Einzelwertung WK 1 (Jg. 2012und jünger : P3 – P6)</t>
  </si>
  <si>
    <t>Einzelwertung WK 2 (Jg. 2010+11: P3 – P8)</t>
  </si>
  <si>
    <t>Einzelwertung WK 3 (Jg. 2008+09 : P4 – P9)</t>
  </si>
  <si>
    <t>Einzelwertung WK 4 (Jg. 2006+07 : P4 – P9)</t>
  </si>
  <si>
    <t>Einzelwertung WK 5 (Jg. 2004+05 : P5 – P9)</t>
  </si>
  <si>
    <t>Einzelwertung WK 6 (Jg. 2003 + älter : P5 – P9)</t>
  </si>
  <si>
    <t>Einzelwertung WK 10 (Jg. 2005 + jünger :LK3)</t>
  </si>
  <si>
    <t>Einzelwertung WK 11 (Jg. 2004 + älter :LK3)</t>
  </si>
  <si>
    <t>Einzelwertung WK 12 (Jg. 2004 + jünger :LK2)</t>
  </si>
  <si>
    <t>Einzelwertung WK 13 (Jg. 2003+ älter :LK2)</t>
  </si>
  <si>
    <t>Tombolanr.</t>
  </si>
  <si>
    <t>N-1</t>
  </si>
  <si>
    <t>N-2</t>
  </si>
  <si>
    <t>N-3</t>
  </si>
  <si>
    <t>N-4</t>
  </si>
  <si>
    <t>MTV Stadeln 1</t>
  </si>
  <si>
    <t>MTV Stadeln 2</t>
  </si>
  <si>
    <t>TV Heilsbronn 1</t>
  </si>
  <si>
    <t>TV Heilsbronn 2</t>
  </si>
  <si>
    <t>TS Herzogenaurach 3</t>
  </si>
  <si>
    <t>TS Herzogenaurach 4</t>
  </si>
  <si>
    <t>TV 1848 Schwabach 2</t>
  </si>
  <si>
    <t>TV 1848 Schwabach 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</si>
</sst>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Arial"/>
      <family val="0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trike/>
      <sz val="11"/>
      <color indexed="10"/>
      <name val="Arial"/>
      <family val="2"/>
    </font>
    <font>
      <strike/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strike/>
      <sz val="12"/>
      <color indexed="10"/>
      <name val="Arial"/>
      <family val="2"/>
    </font>
    <font>
      <strike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strike/>
      <sz val="11"/>
      <color rgb="FFFF0000"/>
      <name val="Arial"/>
      <family val="2"/>
    </font>
    <font>
      <strike/>
      <sz val="10"/>
      <color rgb="FFFF0000"/>
      <name val="Arial"/>
      <family val="2"/>
    </font>
    <font>
      <strike/>
      <sz val="12"/>
      <color rgb="FFFF0000"/>
      <name val="Arial"/>
      <family val="2"/>
    </font>
    <font>
      <b/>
      <strike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14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33" borderId="23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left"/>
    </xf>
    <xf numFmtId="2" fontId="4" fillId="0" borderId="25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34" borderId="12" xfId="0" applyFont="1" applyFill="1" applyBorder="1" applyAlignment="1">
      <alignment horizontal="center"/>
    </xf>
    <xf numFmtId="0" fontId="0" fillId="34" borderId="41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2" fontId="3" fillId="34" borderId="44" xfId="0" applyNumberFormat="1" applyFont="1" applyFill="1" applyBorder="1" applyAlignment="1">
      <alignment horizontal="center"/>
    </xf>
    <xf numFmtId="2" fontId="3" fillId="34" borderId="45" xfId="0" applyNumberFormat="1" applyFont="1" applyFill="1" applyBorder="1" applyAlignment="1">
      <alignment horizontal="center"/>
    </xf>
    <xf numFmtId="2" fontId="3" fillId="34" borderId="43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2" fontId="4" fillId="0" borderId="46" xfId="0" applyNumberFormat="1" applyFont="1" applyFill="1" applyBorder="1" applyAlignment="1">
      <alignment horizontal="center"/>
    </xf>
    <xf numFmtId="2" fontId="4" fillId="0" borderId="4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2" fontId="4" fillId="0" borderId="48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2" fontId="4" fillId="0" borderId="3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35" borderId="12" xfId="0" applyFont="1" applyFill="1" applyBorder="1" applyAlignment="1">
      <alignment horizontal="center"/>
    </xf>
    <xf numFmtId="0" fontId="0" fillId="35" borderId="41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3" fillId="35" borderId="42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/>
    </xf>
    <xf numFmtId="2" fontId="3" fillId="35" borderId="44" xfId="0" applyNumberFormat="1" applyFont="1" applyFill="1" applyBorder="1" applyAlignment="1">
      <alignment horizontal="center"/>
    </xf>
    <xf numFmtId="2" fontId="3" fillId="35" borderId="43" xfId="0" applyNumberFormat="1" applyFont="1" applyFill="1" applyBorder="1" applyAlignment="1">
      <alignment horizontal="center"/>
    </xf>
    <xf numFmtId="2" fontId="3" fillId="35" borderId="45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2" fontId="3" fillId="33" borderId="44" xfId="0" applyNumberFormat="1" applyFont="1" applyFill="1" applyBorder="1" applyAlignment="1">
      <alignment horizontal="center"/>
    </xf>
    <xf numFmtId="2" fontId="3" fillId="33" borderId="43" xfId="0" applyNumberFormat="1" applyFont="1" applyFill="1" applyBorder="1" applyAlignment="1">
      <alignment horizontal="center"/>
    </xf>
    <xf numFmtId="2" fontId="3" fillId="33" borderId="45" xfId="0" applyNumberFormat="1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41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3" fillId="3" borderId="43" xfId="0" applyFont="1" applyFill="1" applyBorder="1" applyAlignment="1">
      <alignment horizontal="center"/>
    </xf>
    <xf numFmtId="2" fontId="3" fillId="3" borderId="44" xfId="0" applyNumberFormat="1" applyFont="1" applyFill="1" applyBorder="1" applyAlignment="1">
      <alignment horizontal="center"/>
    </xf>
    <xf numFmtId="2" fontId="3" fillId="3" borderId="43" xfId="0" applyNumberFormat="1" applyFont="1" applyFill="1" applyBorder="1" applyAlignment="1">
      <alignment horizontal="center"/>
    </xf>
    <xf numFmtId="2" fontId="3" fillId="3" borderId="45" xfId="0" applyNumberFormat="1" applyFont="1" applyFill="1" applyBorder="1" applyAlignment="1">
      <alignment horizontal="center"/>
    </xf>
    <xf numFmtId="0" fontId="0" fillId="12" borderId="12" xfId="0" applyFont="1" applyFill="1" applyBorder="1" applyAlignment="1">
      <alignment horizontal="center"/>
    </xf>
    <xf numFmtId="0" fontId="0" fillId="12" borderId="41" xfId="0" applyFont="1" applyFill="1" applyBorder="1" applyAlignment="1">
      <alignment horizontal="center"/>
    </xf>
    <xf numFmtId="0" fontId="3" fillId="12" borderId="27" xfId="0" applyFont="1" applyFill="1" applyBorder="1" applyAlignment="1">
      <alignment horizontal="center"/>
    </xf>
    <xf numFmtId="0" fontId="3" fillId="12" borderId="42" xfId="0" applyFont="1" applyFill="1" applyBorder="1" applyAlignment="1">
      <alignment horizontal="center"/>
    </xf>
    <xf numFmtId="0" fontId="3" fillId="12" borderId="43" xfId="0" applyFont="1" applyFill="1" applyBorder="1" applyAlignment="1">
      <alignment horizontal="center"/>
    </xf>
    <xf numFmtId="2" fontId="3" fillId="12" borderId="44" xfId="0" applyNumberFormat="1" applyFont="1" applyFill="1" applyBorder="1" applyAlignment="1">
      <alignment horizontal="center"/>
    </xf>
    <xf numFmtId="2" fontId="3" fillId="12" borderId="43" xfId="0" applyNumberFormat="1" applyFont="1" applyFill="1" applyBorder="1" applyAlignment="1">
      <alignment horizontal="center"/>
    </xf>
    <xf numFmtId="2" fontId="3" fillId="12" borderId="45" xfId="0" applyNumberFormat="1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6" borderId="41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center"/>
    </xf>
    <xf numFmtId="0" fontId="3" fillId="36" borderId="42" xfId="0" applyFont="1" applyFill="1" applyBorder="1" applyAlignment="1">
      <alignment horizontal="center"/>
    </xf>
    <xf numFmtId="0" fontId="3" fillId="36" borderId="43" xfId="0" applyFont="1" applyFill="1" applyBorder="1" applyAlignment="1">
      <alignment horizontal="center"/>
    </xf>
    <xf numFmtId="2" fontId="3" fillId="36" borderId="44" xfId="0" applyNumberFormat="1" applyFont="1" applyFill="1" applyBorder="1" applyAlignment="1">
      <alignment horizontal="center"/>
    </xf>
    <xf numFmtId="2" fontId="3" fillId="36" borderId="43" xfId="0" applyNumberFormat="1" applyFont="1" applyFill="1" applyBorder="1" applyAlignment="1">
      <alignment horizontal="center"/>
    </xf>
    <xf numFmtId="2" fontId="3" fillId="36" borderId="45" xfId="0" applyNumberFormat="1" applyFont="1" applyFill="1" applyBorder="1" applyAlignment="1">
      <alignment horizontal="center"/>
    </xf>
    <xf numFmtId="0" fontId="0" fillId="37" borderId="12" xfId="0" applyFont="1" applyFill="1" applyBorder="1" applyAlignment="1">
      <alignment horizontal="center"/>
    </xf>
    <xf numFmtId="0" fontId="0" fillId="37" borderId="41" xfId="0" applyFont="1" applyFill="1" applyBorder="1" applyAlignment="1">
      <alignment horizontal="center"/>
    </xf>
    <xf numFmtId="0" fontId="3" fillId="37" borderId="27" xfId="0" applyFont="1" applyFill="1" applyBorder="1" applyAlignment="1">
      <alignment horizontal="center"/>
    </xf>
    <xf numFmtId="0" fontId="3" fillId="37" borderId="42" xfId="0" applyFont="1" applyFill="1" applyBorder="1" applyAlignment="1">
      <alignment horizontal="center"/>
    </xf>
    <xf numFmtId="0" fontId="3" fillId="37" borderId="43" xfId="0" applyFont="1" applyFill="1" applyBorder="1" applyAlignment="1">
      <alignment horizontal="center"/>
    </xf>
    <xf numFmtId="2" fontId="3" fillId="37" borderId="44" xfId="0" applyNumberFormat="1" applyFont="1" applyFill="1" applyBorder="1" applyAlignment="1">
      <alignment horizontal="center"/>
    </xf>
    <xf numFmtId="2" fontId="3" fillId="37" borderId="43" xfId="0" applyNumberFormat="1" applyFont="1" applyFill="1" applyBorder="1" applyAlignment="1">
      <alignment horizontal="center"/>
    </xf>
    <xf numFmtId="2" fontId="3" fillId="37" borderId="45" xfId="0" applyNumberFormat="1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8" borderId="41" xfId="0" applyFont="1" applyFill="1" applyBorder="1" applyAlignment="1">
      <alignment horizontal="center"/>
    </xf>
    <xf numFmtId="0" fontId="3" fillId="38" borderId="27" xfId="0" applyFont="1" applyFill="1" applyBorder="1" applyAlignment="1">
      <alignment horizontal="center"/>
    </xf>
    <xf numFmtId="0" fontId="3" fillId="38" borderId="42" xfId="0" applyFont="1" applyFill="1" applyBorder="1" applyAlignment="1">
      <alignment horizontal="center"/>
    </xf>
    <xf numFmtId="0" fontId="3" fillId="38" borderId="43" xfId="0" applyFont="1" applyFill="1" applyBorder="1" applyAlignment="1">
      <alignment horizontal="center"/>
    </xf>
    <xf numFmtId="2" fontId="3" fillId="38" borderId="44" xfId="0" applyNumberFormat="1" applyFont="1" applyFill="1" applyBorder="1" applyAlignment="1">
      <alignment horizontal="center"/>
    </xf>
    <xf numFmtId="2" fontId="3" fillId="38" borderId="43" xfId="0" applyNumberFormat="1" applyFont="1" applyFill="1" applyBorder="1" applyAlignment="1">
      <alignment horizontal="center"/>
    </xf>
    <xf numFmtId="2" fontId="3" fillId="38" borderId="45" xfId="0" applyNumberFormat="1" applyFont="1" applyFill="1" applyBorder="1" applyAlignment="1">
      <alignment horizontal="center"/>
    </xf>
    <xf numFmtId="0" fontId="0" fillId="17" borderId="12" xfId="0" applyFont="1" applyFill="1" applyBorder="1" applyAlignment="1">
      <alignment horizontal="center"/>
    </xf>
    <xf numFmtId="0" fontId="0" fillId="17" borderId="41" xfId="0" applyFont="1" applyFill="1" applyBorder="1" applyAlignment="1">
      <alignment horizontal="center"/>
    </xf>
    <xf numFmtId="0" fontId="3" fillId="17" borderId="27" xfId="0" applyFont="1" applyFill="1" applyBorder="1" applyAlignment="1">
      <alignment horizontal="center"/>
    </xf>
    <xf numFmtId="0" fontId="3" fillId="17" borderId="42" xfId="0" applyFont="1" applyFill="1" applyBorder="1" applyAlignment="1">
      <alignment horizontal="center"/>
    </xf>
    <xf numFmtId="0" fontId="3" fillId="17" borderId="43" xfId="0" applyFont="1" applyFill="1" applyBorder="1" applyAlignment="1">
      <alignment horizontal="center"/>
    </xf>
    <xf numFmtId="2" fontId="3" fillId="17" borderId="44" xfId="0" applyNumberFormat="1" applyFont="1" applyFill="1" applyBorder="1" applyAlignment="1">
      <alignment horizontal="center"/>
    </xf>
    <xf numFmtId="2" fontId="3" fillId="17" borderId="43" xfId="0" applyNumberFormat="1" applyFont="1" applyFill="1" applyBorder="1" applyAlignment="1">
      <alignment horizontal="center"/>
    </xf>
    <xf numFmtId="2" fontId="3" fillId="17" borderId="45" xfId="0" applyNumberFormat="1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0" fillId="39" borderId="41" xfId="0" applyFont="1" applyFill="1" applyBorder="1" applyAlignment="1">
      <alignment horizontal="center"/>
    </xf>
    <xf numFmtId="0" fontId="3" fillId="39" borderId="27" xfId="0" applyFont="1" applyFill="1" applyBorder="1" applyAlignment="1">
      <alignment horizontal="center"/>
    </xf>
    <xf numFmtId="0" fontId="3" fillId="39" borderId="42" xfId="0" applyFont="1" applyFill="1" applyBorder="1" applyAlignment="1">
      <alignment horizontal="center"/>
    </xf>
    <xf numFmtId="0" fontId="3" fillId="39" borderId="43" xfId="0" applyFont="1" applyFill="1" applyBorder="1" applyAlignment="1">
      <alignment horizontal="center"/>
    </xf>
    <xf numFmtId="2" fontId="3" fillId="39" borderId="44" xfId="0" applyNumberFormat="1" applyFont="1" applyFill="1" applyBorder="1" applyAlignment="1">
      <alignment horizontal="center"/>
    </xf>
    <xf numFmtId="2" fontId="3" fillId="39" borderId="43" xfId="0" applyNumberFormat="1" applyFont="1" applyFill="1" applyBorder="1" applyAlignment="1">
      <alignment horizontal="center"/>
    </xf>
    <xf numFmtId="2" fontId="3" fillId="39" borderId="4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49" xfId="0" applyFont="1" applyFill="1" applyBorder="1" applyAlignment="1">
      <alignment horizontal="center"/>
    </xf>
    <xf numFmtId="2" fontId="4" fillId="0" borderId="50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center" vertical="center"/>
    </xf>
    <xf numFmtId="0" fontId="3" fillId="19" borderId="2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19" borderId="51" xfId="0" applyFont="1" applyFill="1" applyBorder="1" applyAlignment="1">
      <alignment horizontal="center"/>
    </xf>
    <xf numFmtId="0" fontId="3" fillId="19" borderId="51" xfId="0" applyFont="1" applyFill="1" applyBorder="1" applyAlignment="1">
      <alignment/>
    </xf>
    <xf numFmtId="0" fontId="8" fillId="0" borderId="21" xfId="0" applyFont="1" applyBorder="1" applyAlignment="1">
      <alignment vertical="center" wrapText="1"/>
    </xf>
    <xf numFmtId="0" fontId="49" fillId="0" borderId="21" xfId="0" applyFont="1" applyBorder="1" applyAlignment="1">
      <alignment vertical="center" wrapText="1"/>
    </xf>
    <xf numFmtId="0" fontId="8" fillId="0" borderId="21" xfId="0" applyFont="1" applyFill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1" xfId="51" applyFont="1" applyBorder="1" applyAlignment="1">
      <alignment/>
      <protection/>
    </xf>
    <xf numFmtId="14" fontId="8" fillId="0" borderId="21" xfId="51" applyNumberFormat="1" applyFont="1" applyBorder="1" applyAlignment="1">
      <alignment/>
      <protection/>
    </xf>
    <xf numFmtId="0" fontId="8" fillId="0" borderId="21" xfId="0" applyFont="1" applyBorder="1" applyAlignment="1">
      <alignment/>
    </xf>
    <xf numFmtId="0" fontId="8" fillId="0" borderId="21" xfId="51" applyFont="1" applyBorder="1" applyAlignment="1">
      <alignment vertical="center" wrapText="1"/>
      <protection/>
    </xf>
    <xf numFmtId="14" fontId="8" fillId="0" borderId="21" xfId="51" applyNumberFormat="1" applyFont="1" applyBorder="1" applyAlignment="1">
      <alignment vertical="center" wrapText="1"/>
      <protection/>
    </xf>
    <xf numFmtId="0" fontId="8" fillId="0" borderId="21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20" fontId="2" fillId="0" borderId="11" xfId="0" applyNumberFormat="1" applyFont="1" applyFill="1" applyBorder="1" applyAlignment="1">
      <alignment horizontal="center"/>
    </xf>
    <xf numFmtId="0" fontId="4" fillId="0" borderId="52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20" fontId="4" fillId="0" borderId="52" xfId="0" applyNumberFormat="1" applyFont="1" applyFill="1" applyBorder="1" applyAlignment="1">
      <alignment horizontal="left"/>
    </xf>
    <xf numFmtId="20" fontId="4" fillId="0" borderId="21" xfId="0" applyNumberFormat="1" applyFont="1" applyFill="1" applyBorder="1" applyAlignment="1">
      <alignment horizontal="left"/>
    </xf>
    <xf numFmtId="0" fontId="8" fillId="0" borderId="51" xfId="0" applyFont="1" applyBorder="1" applyAlignment="1">
      <alignment vertical="center" wrapText="1"/>
    </xf>
    <xf numFmtId="0" fontId="8" fillId="0" borderId="51" xfId="0" applyFont="1" applyFill="1" applyBorder="1" applyAlignment="1">
      <alignment horizontal="center"/>
    </xf>
    <xf numFmtId="0" fontId="8" fillId="0" borderId="29" xfId="0" applyFont="1" applyBorder="1" applyAlignment="1">
      <alignment vertical="center" wrapText="1"/>
    </xf>
    <xf numFmtId="0" fontId="8" fillId="0" borderId="2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0" fontId="4" fillId="0" borderId="42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2" fontId="4" fillId="0" borderId="45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 horizontal="center"/>
    </xf>
    <xf numFmtId="0" fontId="50" fillId="0" borderId="21" xfId="0" applyFont="1" applyBorder="1" applyAlignment="1">
      <alignment vertical="center" wrapText="1"/>
    </xf>
    <xf numFmtId="0" fontId="50" fillId="0" borderId="21" xfId="0" applyFont="1" applyBorder="1" applyAlignment="1">
      <alignment horizontal="center"/>
    </xf>
    <xf numFmtId="2" fontId="51" fillId="0" borderId="21" xfId="0" applyNumberFormat="1" applyFont="1" applyFill="1" applyBorder="1" applyAlignment="1">
      <alignment horizontal="center"/>
    </xf>
    <xf numFmtId="0" fontId="51" fillId="0" borderId="21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52" fillId="0" borderId="13" xfId="0" applyFont="1" applyFill="1" applyBorder="1" applyAlignment="1">
      <alignment horizontal="center"/>
    </xf>
    <xf numFmtId="0" fontId="52" fillId="0" borderId="18" xfId="0" applyFont="1" applyFill="1" applyBorder="1" applyAlignment="1">
      <alignment horizontal="center"/>
    </xf>
    <xf numFmtId="0" fontId="52" fillId="0" borderId="21" xfId="0" applyFont="1" applyFill="1" applyBorder="1" applyAlignment="1">
      <alignment horizontal="left"/>
    </xf>
    <xf numFmtId="0" fontId="52" fillId="0" borderId="38" xfId="0" applyFont="1" applyFill="1" applyBorder="1" applyAlignment="1">
      <alignment horizontal="left"/>
    </xf>
    <xf numFmtId="0" fontId="52" fillId="0" borderId="0" xfId="0" applyFont="1" applyFill="1" applyAlignment="1">
      <alignment/>
    </xf>
    <xf numFmtId="0" fontId="52" fillId="0" borderId="31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/>
    </xf>
    <xf numFmtId="0" fontId="52" fillId="0" borderId="52" xfId="0" applyFont="1" applyFill="1" applyBorder="1" applyAlignment="1">
      <alignment horizontal="left"/>
    </xf>
    <xf numFmtId="0" fontId="52" fillId="0" borderId="37" xfId="0" applyFont="1" applyFill="1" applyBorder="1" applyAlignment="1">
      <alignment horizontal="left"/>
    </xf>
    <xf numFmtId="0" fontId="50" fillId="0" borderId="21" xfId="0" applyFont="1" applyFill="1" applyBorder="1" applyAlignment="1">
      <alignment vertical="center" wrapText="1"/>
    </xf>
    <xf numFmtId="0" fontId="53" fillId="0" borderId="0" xfId="0" applyFont="1" applyFill="1" applyAlignment="1">
      <alignment/>
    </xf>
    <xf numFmtId="20" fontId="52" fillId="0" borderId="21" xfId="0" applyNumberFormat="1" applyFont="1" applyFill="1" applyBorder="1" applyAlignment="1">
      <alignment horizontal="left"/>
    </xf>
    <xf numFmtId="2" fontId="4" fillId="0" borderId="35" xfId="0" applyNumberFormat="1" applyFont="1" applyFill="1" applyBorder="1" applyAlignment="1">
      <alignment horizontal="center"/>
    </xf>
    <xf numFmtId="2" fontId="4" fillId="0" borderId="52" xfId="0" applyNumberFormat="1" applyFont="1" applyFill="1" applyBorder="1" applyAlignment="1">
      <alignment horizontal="center"/>
    </xf>
    <xf numFmtId="2" fontId="4" fillId="0" borderId="36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52" fillId="0" borderId="18" xfId="0" applyNumberFormat="1" applyFont="1" applyFill="1" applyBorder="1" applyAlignment="1">
      <alignment horizontal="center"/>
    </xf>
    <xf numFmtId="2" fontId="52" fillId="0" borderId="21" xfId="0" applyNumberFormat="1" applyFont="1" applyFill="1" applyBorder="1" applyAlignment="1">
      <alignment horizontal="center"/>
    </xf>
    <xf numFmtId="2" fontId="52" fillId="0" borderId="38" xfId="0" applyNumberFormat="1" applyFont="1" applyFill="1" applyBorder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0" fontId="52" fillId="0" borderId="40" xfId="0" applyFont="1" applyFill="1" applyBorder="1" applyAlignment="1">
      <alignment horizontal="center"/>
    </xf>
    <xf numFmtId="20" fontId="52" fillId="0" borderId="15" xfId="0" applyNumberFormat="1" applyFont="1" applyFill="1" applyBorder="1" applyAlignment="1">
      <alignment horizontal="left"/>
    </xf>
    <xf numFmtId="0" fontId="52" fillId="0" borderId="39" xfId="0" applyFont="1" applyFill="1" applyBorder="1" applyAlignment="1">
      <alignment horizontal="left"/>
    </xf>
    <xf numFmtId="2" fontId="52" fillId="0" borderId="40" xfId="0" applyNumberFormat="1" applyFont="1" applyFill="1" applyBorder="1" applyAlignment="1">
      <alignment horizontal="center"/>
    </xf>
    <xf numFmtId="2" fontId="52" fillId="0" borderId="15" xfId="0" applyNumberFormat="1" applyFont="1" applyFill="1" applyBorder="1" applyAlignment="1">
      <alignment horizontal="center"/>
    </xf>
    <xf numFmtId="2" fontId="52" fillId="0" borderId="39" xfId="0" applyNumberFormat="1" applyFont="1" applyFill="1" applyBorder="1" applyAlignment="1">
      <alignment horizontal="center"/>
    </xf>
    <xf numFmtId="2" fontId="52" fillId="0" borderId="17" xfId="0" applyNumberFormat="1" applyFont="1" applyFill="1" applyBorder="1" applyAlignment="1">
      <alignment horizontal="center"/>
    </xf>
    <xf numFmtId="2" fontId="52" fillId="0" borderId="52" xfId="0" applyNumberFormat="1" applyFont="1" applyFill="1" applyBorder="1" applyAlignment="1">
      <alignment horizontal="center"/>
    </xf>
    <xf numFmtId="2" fontId="52" fillId="0" borderId="37" xfId="0" applyNumberFormat="1" applyFont="1" applyFill="1" applyBorder="1" applyAlignment="1">
      <alignment horizontal="center"/>
    </xf>
    <xf numFmtId="0" fontId="52" fillId="0" borderId="15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left"/>
    </xf>
    <xf numFmtId="0" fontId="4" fillId="33" borderId="38" xfId="0" applyFont="1" applyFill="1" applyBorder="1" applyAlignment="1">
      <alignment horizontal="left"/>
    </xf>
    <xf numFmtId="2" fontId="4" fillId="33" borderId="18" xfId="0" applyNumberFormat="1" applyFont="1" applyFill="1" applyBorder="1" applyAlignment="1">
      <alignment horizontal="center"/>
    </xf>
    <xf numFmtId="2" fontId="4" fillId="33" borderId="21" xfId="0" applyNumberFormat="1" applyFont="1" applyFill="1" applyBorder="1" applyAlignment="1">
      <alignment horizontal="center"/>
    </xf>
    <xf numFmtId="2" fontId="4" fillId="33" borderId="38" xfId="0" applyNumberFormat="1" applyFont="1" applyFill="1" applyBorder="1" applyAlignment="1">
      <alignment horizontal="center"/>
    </xf>
    <xf numFmtId="20" fontId="4" fillId="33" borderId="21" xfId="0" applyNumberFormat="1" applyFont="1" applyFill="1" applyBorder="1" applyAlignment="1">
      <alignment horizontal="left"/>
    </xf>
    <xf numFmtId="2" fontId="4" fillId="33" borderId="36" xfId="0" applyNumberFormat="1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left"/>
    </xf>
    <xf numFmtId="2" fontId="4" fillId="0" borderId="36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2" fontId="14" fillId="0" borderId="21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52" xfId="0" applyFont="1" applyFill="1" applyBorder="1" applyAlignment="1">
      <alignment horizontal="left"/>
    </xf>
    <xf numFmtId="0" fontId="4" fillId="33" borderId="37" xfId="0" applyFont="1" applyFill="1" applyBorder="1" applyAlignment="1">
      <alignment horizontal="left"/>
    </xf>
    <xf numFmtId="2" fontId="4" fillId="33" borderId="17" xfId="0" applyNumberFormat="1" applyFont="1" applyFill="1" applyBorder="1" applyAlignment="1">
      <alignment horizontal="center"/>
    </xf>
    <xf numFmtId="2" fontId="4" fillId="33" borderId="52" xfId="0" applyNumberFormat="1" applyFont="1" applyFill="1" applyBorder="1" applyAlignment="1">
      <alignment horizontal="center"/>
    </xf>
    <xf numFmtId="2" fontId="4" fillId="33" borderId="3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Fill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Fill="1" applyAlignment="1">
      <alignment horizontal="left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177"/>
  <sheetViews>
    <sheetView zoomScale="85" zoomScaleNormal="85" zoomScalePageLayoutView="0" workbookViewId="0" topLeftCell="A1">
      <pane ySplit="1" topLeftCell="A89" activePane="bottomLeft" state="frozen"/>
      <selection pane="topLeft" activeCell="A1" sqref="A1"/>
      <selection pane="bottomLeft" activeCell="G134" sqref="G134"/>
    </sheetView>
  </sheetViews>
  <sheetFormatPr defaultColWidth="11.57421875" defaultRowHeight="12.75"/>
  <cols>
    <col min="1" max="1" width="9.140625" style="1" customWidth="1"/>
    <col min="2" max="2" width="9.7109375" style="1" bestFit="1" customWidth="1"/>
    <col min="3" max="3" width="4.140625" style="1" bestFit="1" customWidth="1"/>
    <col min="4" max="4" width="16.7109375" style="192" customWidth="1"/>
    <col min="5" max="5" width="11.28125" style="192" bestFit="1" customWidth="1"/>
    <col min="6" max="6" width="22.421875" style="1" customWidth="1"/>
    <col min="7" max="10" width="10.28125" style="1" customWidth="1"/>
    <col min="11" max="11" width="21.140625" style="1" bestFit="1" customWidth="1"/>
    <col min="12" max="12" width="11.421875" style="1" customWidth="1"/>
    <col min="13" max="13" width="9.140625" style="1" customWidth="1"/>
    <col min="14" max="14" width="11.421875" style="1" hidden="1" customWidth="1"/>
    <col min="15" max="15" width="14.140625" style="1" hidden="1" customWidth="1"/>
    <col min="16" max="16" width="10.421875" style="1" hidden="1" customWidth="1"/>
    <col min="17" max="17" width="7.8515625" style="1" hidden="1" customWidth="1"/>
    <col min="18" max="18" width="9.7109375" style="1" hidden="1" customWidth="1"/>
    <col min="19" max="19" width="11.7109375" style="1" bestFit="1" customWidth="1"/>
    <col min="20" max="16384" width="11.421875" style="3" customWidth="1"/>
  </cols>
  <sheetData>
    <row r="1" spans="1:19" s="5" customFormat="1" ht="18" customHeight="1">
      <c r="A1" s="202" t="s">
        <v>9</v>
      </c>
      <c r="B1" s="202" t="s">
        <v>1</v>
      </c>
      <c r="C1" s="202" t="s">
        <v>11</v>
      </c>
      <c r="D1" s="203" t="s">
        <v>0</v>
      </c>
      <c r="E1" s="203" t="s">
        <v>6</v>
      </c>
      <c r="F1" s="202" t="s">
        <v>2</v>
      </c>
      <c r="G1" s="202" t="s">
        <v>3</v>
      </c>
      <c r="H1" s="202" t="s">
        <v>20</v>
      </c>
      <c r="I1" s="202" t="s">
        <v>4</v>
      </c>
      <c r="J1" s="202" t="s">
        <v>5</v>
      </c>
      <c r="K1" s="202" t="s">
        <v>15</v>
      </c>
      <c r="L1" s="200" t="s">
        <v>14</v>
      </c>
      <c r="M1" s="200">
        <f>SUM(M2:M177)</f>
        <v>167</v>
      </c>
      <c r="N1" s="200" t="s">
        <v>16</v>
      </c>
      <c r="O1" s="200" t="s">
        <v>3</v>
      </c>
      <c r="P1" s="200" t="s">
        <v>12</v>
      </c>
      <c r="Q1" s="200" t="s">
        <v>4</v>
      </c>
      <c r="R1" s="200" t="s">
        <v>5</v>
      </c>
      <c r="S1" s="200" t="s">
        <v>332</v>
      </c>
    </row>
    <row r="2" spans="1:19" s="5" customFormat="1" ht="13.5">
      <c r="A2" s="206" t="s">
        <v>321</v>
      </c>
      <c r="B2" s="204">
        <v>2012</v>
      </c>
      <c r="C2" s="206">
        <v>1</v>
      </c>
      <c r="D2" s="204" t="s">
        <v>110</v>
      </c>
      <c r="E2" s="204" t="s">
        <v>111</v>
      </c>
      <c r="F2" s="204" t="s">
        <v>116</v>
      </c>
      <c r="G2" s="48">
        <v>11.65</v>
      </c>
      <c r="H2" s="48">
        <v>12</v>
      </c>
      <c r="I2" s="48">
        <v>12.6</v>
      </c>
      <c r="J2" s="48">
        <v>12.25</v>
      </c>
      <c r="K2" s="48">
        <f aca="true" t="shared" si="0" ref="K2:K80">Sprung+Barren+Balken+Boden</f>
        <v>48.5</v>
      </c>
      <c r="L2" s="47"/>
      <c r="M2" s="47">
        <v>1</v>
      </c>
      <c r="N2" s="47"/>
      <c r="O2" s="47"/>
      <c r="P2" s="47"/>
      <c r="Q2" s="47"/>
      <c r="R2" s="47"/>
      <c r="S2" s="47">
        <v>1</v>
      </c>
    </row>
    <row r="3" spans="1:19" s="5" customFormat="1" ht="13.5">
      <c r="A3" s="206" t="s">
        <v>321</v>
      </c>
      <c r="B3" s="204">
        <v>2012</v>
      </c>
      <c r="C3" s="206">
        <v>1</v>
      </c>
      <c r="D3" s="204" t="s">
        <v>114</v>
      </c>
      <c r="E3" s="204" t="s">
        <v>86</v>
      </c>
      <c r="F3" s="204" t="s">
        <v>116</v>
      </c>
      <c r="G3" s="48">
        <v>12.3</v>
      </c>
      <c r="H3" s="48">
        <v>10.75</v>
      </c>
      <c r="I3" s="48">
        <v>8.65</v>
      </c>
      <c r="J3" s="48">
        <v>11.8</v>
      </c>
      <c r="K3" s="48">
        <f t="shared" si="0"/>
        <v>43.5</v>
      </c>
      <c r="L3" s="47"/>
      <c r="M3" s="47">
        <v>1</v>
      </c>
      <c r="N3" s="47"/>
      <c r="O3" s="47"/>
      <c r="P3" s="47"/>
      <c r="Q3" s="47"/>
      <c r="R3" s="47"/>
      <c r="S3" s="47">
        <v>2</v>
      </c>
    </row>
    <row r="4" spans="1:19" s="5" customFormat="1" ht="13.5">
      <c r="A4" s="206" t="s">
        <v>319</v>
      </c>
      <c r="B4" s="204">
        <v>2012</v>
      </c>
      <c r="C4" s="206">
        <v>1</v>
      </c>
      <c r="D4" s="204" t="s">
        <v>68</v>
      </c>
      <c r="E4" s="204" t="s">
        <v>69</v>
      </c>
      <c r="F4" s="204" t="s">
        <v>338</v>
      </c>
      <c r="G4" s="48">
        <v>11.6</v>
      </c>
      <c r="H4" s="48">
        <v>10.3</v>
      </c>
      <c r="I4" s="48">
        <v>10.75</v>
      </c>
      <c r="J4" s="48">
        <v>12.4</v>
      </c>
      <c r="K4" s="48">
        <f t="shared" si="0"/>
        <v>45.05</v>
      </c>
      <c r="L4" s="47"/>
      <c r="M4" s="47">
        <v>1</v>
      </c>
      <c r="N4" s="47"/>
      <c r="O4" s="47"/>
      <c r="P4" s="47"/>
      <c r="Q4" s="47"/>
      <c r="R4" s="47"/>
      <c r="S4" s="47">
        <v>3</v>
      </c>
    </row>
    <row r="5" spans="1:19" s="5" customFormat="1" ht="13.5">
      <c r="A5" s="206" t="s">
        <v>321</v>
      </c>
      <c r="B5" s="204">
        <v>2012</v>
      </c>
      <c r="C5" s="206">
        <v>1</v>
      </c>
      <c r="D5" s="204" t="s">
        <v>88</v>
      </c>
      <c r="E5" s="204" t="s">
        <v>31</v>
      </c>
      <c r="F5" s="204" t="s">
        <v>340</v>
      </c>
      <c r="G5" s="48">
        <v>12.3</v>
      </c>
      <c r="H5" s="48">
        <v>10.7</v>
      </c>
      <c r="I5" s="48">
        <v>10.85</v>
      </c>
      <c r="J5" s="48">
        <v>12.35</v>
      </c>
      <c r="K5" s="48">
        <f t="shared" si="0"/>
        <v>46.2</v>
      </c>
      <c r="L5" s="47"/>
      <c r="M5" s="47">
        <v>1</v>
      </c>
      <c r="N5" s="47"/>
      <c r="O5" s="47"/>
      <c r="P5" s="47"/>
      <c r="Q5" s="47"/>
      <c r="R5" s="47"/>
      <c r="S5" s="47">
        <v>4</v>
      </c>
    </row>
    <row r="6" spans="1:19" ht="15" customHeight="1">
      <c r="A6" s="206" t="s">
        <v>315</v>
      </c>
      <c r="B6" s="204">
        <v>2014</v>
      </c>
      <c r="C6" s="206">
        <v>1</v>
      </c>
      <c r="D6" s="204" t="s">
        <v>158</v>
      </c>
      <c r="E6" s="204" t="s">
        <v>145</v>
      </c>
      <c r="F6" s="204" t="s">
        <v>34</v>
      </c>
      <c r="G6" s="48">
        <v>10.7</v>
      </c>
      <c r="H6" s="48">
        <v>9.6</v>
      </c>
      <c r="I6" s="48">
        <v>10</v>
      </c>
      <c r="J6" s="48">
        <v>10.55</v>
      </c>
      <c r="K6" s="48">
        <f t="shared" si="0"/>
        <v>40.849999999999994</v>
      </c>
      <c r="L6" s="47"/>
      <c r="M6" s="47">
        <v>1</v>
      </c>
      <c r="N6" s="47"/>
      <c r="O6" s="47"/>
      <c r="P6" s="47"/>
      <c r="Q6" s="47"/>
      <c r="R6" s="47"/>
      <c r="S6" s="47">
        <v>5</v>
      </c>
    </row>
    <row r="7" spans="1:19" s="5" customFormat="1" ht="13.5">
      <c r="A7" s="206" t="s">
        <v>315</v>
      </c>
      <c r="B7" s="204">
        <v>2013</v>
      </c>
      <c r="C7" s="206">
        <v>1</v>
      </c>
      <c r="D7" s="204" t="s">
        <v>159</v>
      </c>
      <c r="E7" s="204" t="s">
        <v>109</v>
      </c>
      <c r="F7" s="204" t="s">
        <v>33</v>
      </c>
      <c r="G7" s="48">
        <v>10.3</v>
      </c>
      <c r="H7" s="48">
        <v>11.05</v>
      </c>
      <c r="I7" s="48">
        <v>9.5</v>
      </c>
      <c r="J7" s="48">
        <v>10</v>
      </c>
      <c r="K7" s="48">
        <f t="shared" si="0"/>
        <v>40.85</v>
      </c>
      <c r="L7" s="47"/>
      <c r="M7" s="47">
        <v>1</v>
      </c>
      <c r="N7" s="47"/>
      <c r="O7" s="47"/>
      <c r="P7" s="47"/>
      <c r="Q7" s="47"/>
      <c r="R7" s="47"/>
      <c r="S7" s="47">
        <v>6</v>
      </c>
    </row>
    <row r="8" spans="1:19" s="5" customFormat="1" ht="13.5">
      <c r="A8" s="206" t="s">
        <v>315</v>
      </c>
      <c r="B8" s="204">
        <v>2013</v>
      </c>
      <c r="C8" s="206">
        <v>1</v>
      </c>
      <c r="D8" s="204" t="s">
        <v>160</v>
      </c>
      <c r="E8" s="204" t="s">
        <v>144</v>
      </c>
      <c r="F8" s="204" t="s">
        <v>34</v>
      </c>
      <c r="G8" s="48">
        <v>10.15</v>
      </c>
      <c r="H8" s="48">
        <v>10</v>
      </c>
      <c r="I8" s="48">
        <v>10.7</v>
      </c>
      <c r="J8" s="48">
        <v>12.3</v>
      </c>
      <c r="K8" s="48">
        <f t="shared" si="0"/>
        <v>43.15</v>
      </c>
      <c r="L8" s="47"/>
      <c r="M8" s="47">
        <v>1</v>
      </c>
      <c r="N8" s="47"/>
      <c r="O8" s="47"/>
      <c r="P8" s="47"/>
      <c r="Q8" s="47"/>
      <c r="R8" s="47"/>
      <c r="S8" s="47">
        <v>7</v>
      </c>
    </row>
    <row r="9" spans="1:19" s="5" customFormat="1" ht="13.5">
      <c r="A9" s="206" t="s">
        <v>315</v>
      </c>
      <c r="B9" s="204">
        <v>2013</v>
      </c>
      <c r="C9" s="206">
        <v>1</v>
      </c>
      <c r="D9" s="204" t="s">
        <v>161</v>
      </c>
      <c r="E9" s="204" t="s">
        <v>142</v>
      </c>
      <c r="F9" s="204" t="s">
        <v>33</v>
      </c>
      <c r="G9" s="48">
        <v>11.3</v>
      </c>
      <c r="H9" s="48">
        <v>12.65</v>
      </c>
      <c r="I9" s="48">
        <v>11.4</v>
      </c>
      <c r="J9" s="48">
        <v>13.2</v>
      </c>
      <c r="K9" s="48">
        <f t="shared" si="0"/>
        <v>48.55</v>
      </c>
      <c r="L9" s="47"/>
      <c r="M9" s="47">
        <v>1</v>
      </c>
      <c r="N9" s="47"/>
      <c r="O9" s="47"/>
      <c r="P9" s="47"/>
      <c r="Q9" s="47"/>
      <c r="R9" s="47"/>
      <c r="S9" s="47">
        <v>8</v>
      </c>
    </row>
    <row r="10" spans="1:19" s="5" customFormat="1" ht="13.5">
      <c r="A10" s="206" t="s">
        <v>315</v>
      </c>
      <c r="B10" s="204">
        <v>2012</v>
      </c>
      <c r="C10" s="206">
        <v>1</v>
      </c>
      <c r="D10" s="204" t="s">
        <v>162</v>
      </c>
      <c r="E10" s="204" t="s">
        <v>10</v>
      </c>
      <c r="F10" s="204" t="s">
        <v>342</v>
      </c>
      <c r="G10" s="48">
        <v>10.75</v>
      </c>
      <c r="H10" s="48">
        <v>8.6</v>
      </c>
      <c r="I10" s="48">
        <v>8.45</v>
      </c>
      <c r="J10" s="48">
        <v>11.45</v>
      </c>
      <c r="K10" s="48">
        <f t="shared" si="0"/>
        <v>39.25</v>
      </c>
      <c r="L10" s="47"/>
      <c r="M10" s="47">
        <v>1</v>
      </c>
      <c r="N10" s="47"/>
      <c r="O10" s="47"/>
      <c r="P10" s="47"/>
      <c r="Q10" s="47"/>
      <c r="R10" s="47"/>
      <c r="S10" s="47">
        <v>9</v>
      </c>
    </row>
    <row r="11" spans="1:19" s="5" customFormat="1" ht="13.5">
      <c r="A11" s="206" t="s">
        <v>315</v>
      </c>
      <c r="B11" s="204">
        <v>2012</v>
      </c>
      <c r="C11" s="206">
        <v>1</v>
      </c>
      <c r="D11" s="204" t="s">
        <v>163</v>
      </c>
      <c r="E11" s="204" t="s">
        <v>143</v>
      </c>
      <c r="F11" s="204" t="s">
        <v>33</v>
      </c>
      <c r="G11" s="48">
        <v>12.65</v>
      </c>
      <c r="H11" s="48">
        <v>12.7</v>
      </c>
      <c r="I11" s="48">
        <v>10.55</v>
      </c>
      <c r="J11" s="48">
        <v>13.45</v>
      </c>
      <c r="K11" s="48">
        <f t="shared" si="0"/>
        <v>49.35000000000001</v>
      </c>
      <c r="L11" s="47"/>
      <c r="M11" s="47">
        <v>1</v>
      </c>
      <c r="N11" s="47"/>
      <c r="O11" s="47"/>
      <c r="P11" s="47"/>
      <c r="Q11" s="47"/>
      <c r="R11" s="47"/>
      <c r="S11" s="47">
        <v>10</v>
      </c>
    </row>
    <row r="12" spans="1:19" s="5" customFormat="1" ht="13.5">
      <c r="A12" s="206" t="s">
        <v>315</v>
      </c>
      <c r="B12" s="204">
        <v>2012</v>
      </c>
      <c r="C12" s="206">
        <v>1</v>
      </c>
      <c r="D12" s="204" t="s">
        <v>146</v>
      </c>
      <c r="E12" s="204" t="s">
        <v>121</v>
      </c>
      <c r="F12" s="204" t="s">
        <v>34</v>
      </c>
      <c r="G12" s="48">
        <v>12.2</v>
      </c>
      <c r="H12" s="48">
        <v>10.2</v>
      </c>
      <c r="I12" s="48">
        <v>8.9</v>
      </c>
      <c r="J12" s="48">
        <v>11.75</v>
      </c>
      <c r="K12" s="48">
        <f t="shared" si="0"/>
        <v>43.05</v>
      </c>
      <c r="L12" s="47"/>
      <c r="M12" s="47">
        <v>1</v>
      </c>
      <c r="N12" s="47"/>
      <c r="O12" s="47"/>
      <c r="P12" s="47"/>
      <c r="Q12" s="47"/>
      <c r="R12" s="47"/>
      <c r="S12" s="47">
        <v>11</v>
      </c>
    </row>
    <row r="13" spans="1:19" s="5" customFormat="1" ht="13.5">
      <c r="A13" s="206" t="s">
        <v>315</v>
      </c>
      <c r="B13" s="204">
        <v>2012</v>
      </c>
      <c r="C13" s="206">
        <v>1</v>
      </c>
      <c r="D13" s="204" t="s">
        <v>164</v>
      </c>
      <c r="E13" s="204" t="s">
        <v>80</v>
      </c>
      <c r="F13" s="204" t="s">
        <v>34</v>
      </c>
      <c r="G13" s="48">
        <v>12.25</v>
      </c>
      <c r="H13" s="48">
        <v>8.8</v>
      </c>
      <c r="I13" s="48">
        <v>10.2</v>
      </c>
      <c r="J13" s="48">
        <v>12</v>
      </c>
      <c r="K13" s="48">
        <f t="shared" si="0"/>
        <v>43.25</v>
      </c>
      <c r="L13" s="47"/>
      <c r="M13" s="47">
        <v>1</v>
      </c>
      <c r="N13" s="47"/>
      <c r="O13" s="47"/>
      <c r="P13" s="47"/>
      <c r="Q13" s="47"/>
      <c r="R13" s="47"/>
      <c r="S13" s="47">
        <v>12</v>
      </c>
    </row>
    <row r="14" spans="1:19" s="5" customFormat="1" ht="13.5">
      <c r="A14" s="206" t="s">
        <v>315</v>
      </c>
      <c r="B14" s="204">
        <v>2012</v>
      </c>
      <c r="C14" s="206">
        <v>1</v>
      </c>
      <c r="D14" s="204" t="s">
        <v>165</v>
      </c>
      <c r="E14" s="204" t="s">
        <v>48</v>
      </c>
      <c r="F14" s="204" t="s">
        <v>33</v>
      </c>
      <c r="G14" s="48">
        <v>12.15</v>
      </c>
      <c r="H14" s="48">
        <v>11.5</v>
      </c>
      <c r="I14" s="48">
        <v>9.9</v>
      </c>
      <c r="J14" s="48">
        <v>13.15</v>
      </c>
      <c r="K14" s="48">
        <f t="shared" si="0"/>
        <v>46.699999999999996</v>
      </c>
      <c r="L14" s="47"/>
      <c r="M14" s="47">
        <v>1</v>
      </c>
      <c r="N14" s="47"/>
      <c r="O14" s="47"/>
      <c r="P14" s="47"/>
      <c r="Q14" s="47"/>
      <c r="R14" s="47"/>
      <c r="S14" s="47">
        <v>13</v>
      </c>
    </row>
    <row r="15" spans="1:19" s="5" customFormat="1" ht="13.5">
      <c r="A15" s="206"/>
      <c r="B15" s="207"/>
      <c r="C15" s="208"/>
      <c r="D15" s="209"/>
      <c r="E15" s="210"/>
      <c r="F15" s="206"/>
      <c r="G15" s="48"/>
      <c r="H15" s="48"/>
      <c r="I15" s="48"/>
      <c r="J15" s="48"/>
      <c r="K15" s="48">
        <f t="shared" si="0"/>
        <v>0</v>
      </c>
      <c r="L15" s="47"/>
      <c r="M15" s="47"/>
      <c r="N15" s="47"/>
      <c r="O15" s="47"/>
      <c r="P15" s="47"/>
      <c r="Q15" s="47"/>
      <c r="R15" s="47"/>
      <c r="S15" s="47"/>
    </row>
    <row r="16" spans="1:19" s="5" customFormat="1" ht="13.5">
      <c r="A16" s="206" t="s">
        <v>320</v>
      </c>
      <c r="B16" s="204">
        <v>2011</v>
      </c>
      <c r="C16" s="206">
        <v>2</v>
      </c>
      <c r="D16" s="204" t="s">
        <v>112</v>
      </c>
      <c r="E16" s="204" t="s">
        <v>113</v>
      </c>
      <c r="F16" s="204" t="s">
        <v>116</v>
      </c>
      <c r="G16" s="48">
        <v>11.9</v>
      </c>
      <c r="H16" s="48">
        <v>11.25</v>
      </c>
      <c r="I16" s="48">
        <v>11.7</v>
      </c>
      <c r="J16" s="48">
        <v>11.6</v>
      </c>
      <c r="K16" s="48">
        <f t="shared" si="0"/>
        <v>46.449999999999996</v>
      </c>
      <c r="L16" s="47"/>
      <c r="M16" s="47">
        <v>1</v>
      </c>
      <c r="N16" s="47"/>
      <c r="O16" s="47"/>
      <c r="P16" s="47"/>
      <c r="Q16" s="47"/>
      <c r="R16" s="47"/>
      <c r="S16" s="47">
        <v>14</v>
      </c>
    </row>
    <row r="17" spans="1:19" s="5" customFormat="1" ht="13.5">
      <c r="A17" s="206" t="s">
        <v>320</v>
      </c>
      <c r="B17" s="204">
        <v>2011</v>
      </c>
      <c r="C17" s="206">
        <v>2</v>
      </c>
      <c r="D17" s="204" t="s">
        <v>114</v>
      </c>
      <c r="E17" s="204" t="s">
        <v>115</v>
      </c>
      <c r="F17" s="204" t="s">
        <v>116</v>
      </c>
      <c r="G17" s="48">
        <v>12.4</v>
      </c>
      <c r="H17" s="48">
        <v>9.6</v>
      </c>
      <c r="I17" s="48">
        <v>11.65</v>
      </c>
      <c r="J17" s="48">
        <v>11.15</v>
      </c>
      <c r="K17" s="48">
        <f t="shared" si="0"/>
        <v>44.8</v>
      </c>
      <c r="L17" s="47"/>
      <c r="M17" s="47">
        <v>1</v>
      </c>
      <c r="N17" s="47"/>
      <c r="O17" s="47"/>
      <c r="P17" s="47"/>
      <c r="Q17" s="47"/>
      <c r="R17" s="47"/>
      <c r="S17" s="47">
        <v>15</v>
      </c>
    </row>
    <row r="18" spans="1:19" s="5" customFormat="1" ht="13.5">
      <c r="A18" s="206" t="s">
        <v>316</v>
      </c>
      <c r="B18" s="204">
        <v>2010</v>
      </c>
      <c r="C18" s="206">
        <v>2</v>
      </c>
      <c r="D18" s="204" t="s">
        <v>84</v>
      </c>
      <c r="E18" s="204" t="s">
        <v>22</v>
      </c>
      <c r="F18" s="204" t="s">
        <v>85</v>
      </c>
      <c r="G18" s="48">
        <v>14.05</v>
      </c>
      <c r="H18" s="48">
        <v>13.35</v>
      </c>
      <c r="I18" s="48">
        <v>13.9</v>
      </c>
      <c r="J18" s="48">
        <v>14.6</v>
      </c>
      <c r="K18" s="48">
        <f t="shared" si="0"/>
        <v>55.9</v>
      </c>
      <c r="L18" s="47"/>
      <c r="M18" s="47">
        <v>1</v>
      </c>
      <c r="N18" s="47"/>
      <c r="O18" s="47"/>
      <c r="P18" s="47"/>
      <c r="Q18" s="47"/>
      <c r="R18" s="47"/>
      <c r="S18" s="47">
        <v>16</v>
      </c>
    </row>
    <row r="19" spans="1:19" s="5" customFormat="1" ht="13.5">
      <c r="A19" s="206" t="s">
        <v>318</v>
      </c>
      <c r="B19" s="204">
        <v>2010</v>
      </c>
      <c r="C19" s="206">
        <v>2</v>
      </c>
      <c r="D19" s="204" t="s">
        <v>56</v>
      </c>
      <c r="E19" s="204" t="s">
        <v>57</v>
      </c>
      <c r="F19" s="204" t="s">
        <v>337</v>
      </c>
      <c r="G19" s="48">
        <v>12.75</v>
      </c>
      <c r="H19" s="48">
        <v>13.25</v>
      </c>
      <c r="I19" s="48">
        <v>11.4</v>
      </c>
      <c r="J19" s="48">
        <v>13.2</v>
      </c>
      <c r="K19" s="48">
        <f t="shared" si="0"/>
        <v>50.599999999999994</v>
      </c>
      <c r="L19" s="47"/>
      <c r="M19" s="47">
        <v>1</v>
      </c>
      <c r="N19" s="47"/>
      <c r="O19" s="47"/>
      <c r="P19" s="47"/>
      <c r="Q19" s="47"/>
      <c r="R19" s="47"/>
      <c r="S19" s="47">
        <v>17</v>
      </c>
    </row>
    <row r="20" spans="1:19" s="5" customFormat="1" ht="13.5">
      <c r="A20" s="206" t="s">
        <v>318</v>
      </c>
      <c r="B20" s="204">
        <v>2010</v>
      </c>
      <c r="C20" s="206">
        <v>2</v>
      </c>
      <c r="D20" s="204" t="s">
        <v>58</v>
      </c>
      <c r="E20" s="204" t="s">
        <v>59</v>
      </c>
      <c r="F20" s="204" t="s">
        <v>337</v>
      </c>
      <c r="G20" s="48">
        <v>13.4</v>
      </c>
      <c r="H20" s="48">
        <v>14.9</v>
      </c>
      <c r="I20" s="48">
        <v>15.1</v>
      </c>
      <c r="J20" s="48">
        <v>15.2</v>
      </c>
      <c r="K20" s="48">
        <f t="shared" si="0"/>
        <v>58.599999999999994</v>
      </c>
      <c r="L20" s="47"/>
      <c r="M20" s="47">
        <v>1</v>
      </c>
      <c r="N20" s="47"/>
      <c r="O20" s="47"/>
      <c r="P20" s="47"/>
      <c r="Q20" s="47"/>
      <c r="R20" s="47"/>
      <c r="S20" s="47">
        <v>18</v>
      </c>
    </row>
    <row r="21" spans="1:19" s="5" customFormat="1" ht="13.5">
      <c r="A21" s="206" t="s">
        <v>318</v>
      </c>
      <c r="B21" s="204">
        <v>2011</v>
      </c>
      <c r="C21" s="206">
        <v>2</v>
      </c>
      <c r="D21" s="204" t="s">
        <v>60</v>
      </c>
      <c r="E21" s="204" t="s">
        <v>61</v>
      </c>
      <c r="F21" s="204" t="s">
        <v>337</v>
      </c>
      <c r="G21" s="48">
        <v>13.25</v>
      </c>
      <c r="H21" s="48">
        <v>13.9</v>
      </c>
      <c r="I21" s="48">
        <v>11.55</v>
      </c>
      <c r="J21" s="48">
        <v>14.25</v>
      </c>
      <c r="K21" s="48">
        <f t="shared" si="0"/>
        <v>52.95</v>
      </c>
      <c r="L21" s="47"/>
      <c r="M21" s="47">
        <v>1</v>
      </c>
      <c r="N21" s="47"/>
      <c r="O21" s="47"/>
      <c r="P21" s="47"/>
      <c r="Q21" s="47"/>
      <c r="R21" s="47"/>
      <c r="S21" s="47">
        <v>19</v>
      </c>
    </row>
    <row r="22" spans="1:19" s="5" customFormat="1" ht="13.5">
      <c r="A22" s="206" t="s">
        <v>318</v>
      </c>
      <c r="B22" s="204">
        <v>2011</v>
      </c>
      <c r="C22" s="206">
        <v>2</v>
      </c>
      <c r="D22" s="204" t="s">
        <v>62</v>
      </c>
      <c r="E22" s="204" t="s">
        <v>63</v>
      </c>
      <c r="F22" s="204" t="s">
        <v>337</v>
      </c>
      <c r="G22" s="48">
        <v>12.75</v>
      </c>
      <c r="H22" s="48">
        <v>13.6</v>
      </c>
      <c r="I22" s="48">
        <v>12.4</v>
      </c>
      <c r="J22" s="48">
        <v>13.75</v>
      </c>
      <c r="K22" s="48">
        <f t="shared" si="0"/>
        <v>52.5</v>
      </c>
      <c r="L22" s="47"/>
      <c r="M22" s="47">
        <v>1</v>
      </c>
      <c r="N22" s="47"/>
      <c r="O22" s="47"/>
      <c r="P22" s="47"/>
      <c r="Q22" s="47"/>
      <c r="R22" s="47"/>
      <c r="S22" s="47">
        <v>20</v>
      </c>
    </row>
    <row r="23" spans="1:19" s="5" customFormat="1" ht="13.5">
      <c r="A23" s="206" t="s">
        <v>318</v>
      </c>
      <c r="B23" s="204">
        <v>2011</v>
      </c>
      <c r="C23" s="206">
        <v>2</v>
      </c>
      <c r="D23" s="204" t="s">
        <v>65</v>
      </c>
      <c r="E23" s="204" t="s">
        <v>66</v>
      </c>
      <c r="F23" s="204" t="s">
        <v>338</v>
      </c>
      <c r="G23" s="48">
        <v>13.3</v>
      </c>
      <c r="H23" s="48">
        <v>14.2</v>
      </c>
      <c r="I23" s="48">
        <v>13.35</v>
      </c>
      <c r="J23" s="48">
        <v>14.45</v>
      </c>
      <c r="K23" s="48">
        <f t="shared" si="0"/>
        <v>55.3</v>
      </c>
      <c r="L23" s="47"/>
      <c r="M23" s="47">
        <v>1</v>
      </c>
      <c r="N23" s="47"/>
      <c r="O23" s="47"/>
      <c r="P23" s="47"/>
      <c r="Q23" s="47"/>
      <c r="R23" s="47"/>
      <c r="S23" s="47">
        <v>21</v>
      </c>
    </row>
    <row r="24" spans="1:19" s="5" customFormat="1" ht="13.5">
      <c r="A24" s="206" t="s">
        <v>318</v>
      </c>
      <c r="B24" s="204">
        <v>2010</v>
      </c>
      <c r="C24" s="206">
        <v>2</v>
      </c>
      <c r="D24" s="204" t="s">
        <v>70</v>
      </c>
      <c r="E24" s="204" t="s">
        <v>71</v>
      </c>
      <c r="F24" s="204" t="s">
        <v>338</v>
      </c>
      <c r="G24" s="48">
        <v>12.7</v>
      </c>
      <c r="H24" s="48">
        <v>13.65</v>
      </c>
      <c r="I24" s="48">
        <v>12.35</v>
      </c>
      <c r="J24" s="48">
        <v>11.9</v>
      </c>
      <c r="K24" s="48">
        <f t="shared" si="0"/>
        <v>50.6</v>
      </c>
      <c r="L24" s="47"/>
      <c r="M24" s="47">
        <v>1</v>
      </c>
      <c r="N24" s="47"/>
      <c r="O24" s="47"/>
      <c r="P24" s="47"/>
      <c r="Q24" s="47"/>
      <c r="R24" s="47"/>
      <c r="S24" s="47">
        <v>22</v>
      </c>
    </row>
    <row r="25" spans="1:19" s="5" customFormat="1" ht="13.5">
      <c r="A25" s="206" t="s">
        <v>318</v>
      </c>
      <c r="B25" s="204">
        <v>2010</v>
      </c>
      <c r="C25" s="206">
        <v>2</v>
      </c>
      <c r="D25" s="204" t="s">
        <v>72</v>
      </c>
      <c r="E25" s="204" t="s">
        <v>73</v>
      </c>
      <c r="F25" s="204" t="s">
        <v>338</v>
      </c>
      <c r="G25" s="48">
        <v>11.45</v>
      </c>
      <c r="H25" s="48">
        <v>12.05</v>
      </c>
      <c r="I25" s="48">
        <v>11.1</v>
      </c>
      <c r="J25" s="48">
        <v>11.85</v>
      </c>
      <c r="K25" s="48">
        <f t="shared" si="0"/>
        <v>46.45</v>
      </c>
      <c r="L25" s="47"/>
      <c r="M25" s="47">
        <v>1</v>
      </c>
      <c r="N25" s="47"/>
      <c r="O25" s="47"/>
      <c r="P25" s="47"/>
      <c r="Q25" s="47"/>
      <c r="R25" s="47"/>
      <c r="S25" s="47">
        <v>23</v>
      </c>
    </row>
    <row r="26" spans="1:19" s="5" customFormat="1" ht="13.5">
      <c r="A26" s="206" t="s">
        <v>318</v>
      </c>
      <c r="B26" s="204">
        <v>2011</v>
      </c>
      <c r="C26" s="206">
        <v>2</v>
      </c>
      <c r="D26" s="204" t="s">
        <v>166</v>
      </c>
      <c r="E26" s="204" t="s">
        <v>19</v>
      </c>
      <c r="F26" s="204" t="s">
        <v>167</v>
      </c>
      <c r="G26" s="48">
        <v>13.5</v>
      </c>
      <c r="H26" s="48">
        <v>15.15</v>
      </c>
      <c r="I26" s="48">
        <v>12.2</v>
      </c>
      <c r="J26" s="48">
        <v>14.45</v>
      </c>
      <c r="K26" s="48">
        <f t="shared" si="0"/>
        <v>55.3</v>
      </c>
      <c r="L26" s="47"/>
      <c r="M26" s="47">
        <v>1</v>
      </c>
      <c r="N26" s="47"/>
      <c r="O26" s="47"/>
      <c r="P26" s="47"/>
      <c r="Q26" s="47"/>
      <c r="R26" s="47"/>
      <c r="S26" s="47">
        <v>24</v>
      </c>
    </row>
    <row r="27" spans="1:19" s="5" customFormat="1" ht="13.5">
      <c r="A27" s="206" t="s">
        <v>318</v>
      </c>
      <c r="B27" s="204">
        <v>2010</v>
      </c>
      <c r="C27" s="206">
        <v>2</v>
      </c>
      <c r="D27" s="204" t="s">
        <v>37</v>
      </c>
      <c r="E27" s="204" t="s">
        <v>18</v>
      </c>
      <c r="F27" s="204" t="s">
        <v>167</v>
      </c>
      <c r="G27" s="48">
        <v>11.75</v>
      </c>
      <c r="H27" s="48">
        <v>14</v>
      </c>
      <c r="I27" s="48">
        <v>9.7</v>
      </c>
      <c r="J27" s="48">
        <v>12.35</v>
      </c>
      <c r="K27" s="48">
        <f t="shared" si="0"/>
        <v>47.800000000000004</v>
      </c>
      <c r="L27" s="47"/>
      <c r="M27" s="47">
        <v>1</v>
      </c>
      <c r="N27" s="47"/>
      <c r="O27" s="47"/>
      <c r="P27" s="47"/>
      <c r="Q27" s="47"/>
      <c r="R27" s="47"/>
      <c r="S27" s="47">
        <v>25</v>
      </c>
    </row>
    <row r="28" spans="1:19" s="252" customFormat="1" ht="13.5">
      <c r="A28" s="236" t="s">
        <v>316</v>
      </c>
      <c r="B28" s="237">
        <v>2010</v>
      </c>
      <c r="C28" s="236">
        <v>2</v>
      </c>
      <c r="D28" s="237" t="s">
        <v>43</v>
      </c>
      <c r="E28" s="237" t="s">
        <v>44</v>
      </c>
      <c r="F28" s="237" t="s">
        <v>51</v>
      </c>
      <c r="G28" s="239"/>
      <c r="H28" s="239"/>
      <c r="I28" s="239"/>
      <c r="J28" s="239"/>
      <c r="K28" s="239">
        <f t="shared" si="0"/>
        <v>0</v>
      </c>
      <c r="L28" s="240"/>
      <c r="M28" s="240">
        <v>1</v>
      </c>
      <c r="N28" s="240"/>
      <c r="O28" s="240"/>
      <c r="P28" s="240"/>
      <c r="Q28" s="240"/>
      <c r="R28" s="240"/>
      <c r="S28" s="240">
        <v>26</v>
      </c>
    </row>
    <row r="29" spans="1:19" s="5" customFormat="1" ht="13.5">
      <c r="A29" s="206" t="s">
        <v>320</v>
      </c>
      <c r="B29" s="204">
        <v>2010</v>
      </c>
      <c r="C29" s="206">
        <v>2</v>
      </c>
      <c r="D29" s="204" t="s">
        <v>88</v>
      </c>
      <c r="E29" s="204" t="s">
        <v>89</v>
      </c>
      <c r="F29" s="204" t="s">
        <v>339</v>
      </c>
      <c r="G29" s="48">
        <v>12.05</v>
      </c>
      <c r="H29" s="48">
        <v>13.15</v>
      </c>
      <c r="I29" s="48">
        <v>13.2</v>
      </c>
      <c r="J29" s="48">
        <v>11.15</v>
      </c>
      <c r="K29" s="48">
        <f t="shared" si="0"/>
        <v>49.550000000000004</v>
      </c>
      <c r="L29" s="47"/>
      <c r="M29" s="47">
        <v>1</v>
      </c>
      <c r="N29" s="47"/>
      <c r="O29" s="47"/>
      <c r="P29" s="47"/>
      <c r="Q29" s="47"/>
      <c r="R29" s="47"/>
      <c r="S29" s="47">
        <v>27</v>
      </c>
    </row>
    <row r="30" spans="1:19" s="5" customFormat="1" ht="13.5">
      <c r="A30" s="206" t="s">
        <v>320</v>
      </c>
      <c r="B30" s="204">
        <v>2010</v>
      </c>
      <c r="C30" s="206">
        <v>2</v>
      </c>
      <c r="D30" s="204" t="s">
        <v>90</v>
      </c>
      <c r="E30" s="204" t="s">
        <v>91</v>
      </c>
      <c r="F30" s="204" t="s">
        <v>339</v>
      </c>
      <c r="G30" s="48">
        <v>11.8</v>
      </c>
      <c r="H30" s="48">
        <v>13.3</v>
      </c>
      <c r="I30" s="48">
        <v>13.25</v>
      </c>
      <c r="J30" s="48">
        <v>13.75</v>
      </c>
      <c r="K30" s="48">
        <f t="shared" si="0"/>
        <v>52.1</v>
      </c>
      <c r="L30" s="47"/>
      <c r="M30" s="47">
        <v>1</v>
      </c>
      <c r="N30" s="47"/>
      <c r="O30" s="47"/>
      <c r="P30" s="47"/>
      <c r="Q30" s="47"/>
      <c r="R30" s="47"/>
      <c r="S30" s="47">
        <v>28</v>
      </c>
    </row>
    <row r="31" spans="1:19" s="5" customFormat="1" ht="13.5">
      <c r="A31" s="206" t="s">
        <v>320</v>
      </c>
      <c r="B31" s="204">
        <v>2011</v>
      </c>
      <c r="C31" s="206">
        <v>2</v>
      </c>
      <c r="D31" s="204" t="s">
        <v>92</v>
      </c>
      <c r="E31" s="204" t="s">
        <v>61</v>
      </c>
      <c r="F31" s="204" t="s">
        <v>339</v>
      </c>
      <c r="G31" s="48">
        <v>13.65</v>
      </c>
      <c r="H31" s="48">
        <v>13.6</v>
      </c>
      <c r="I31" s="48">
        <v>12.85</v>
      </c>
      <c r="J31" s="48">
        <v>14</v>
      </c>
      <c r="K31" s="48">
        <f t="shared" si="0"/>
        <v>54.1</v>
      </c>
      <c r="L31" s="47"/>
      <c r="M31" s="47">
        <v>1</v>
      </c>
      <c r="N31" s="47"/>
      <c r="O31" s="47"/>
      <c r="P31" s="47"/>
      <c r="Q31" s="47"/>
      <c r="R31" s="47"/>
      <c r="S31" s="47">
        <v>29</v>
      </c>
    </row>
    <row r="32" spans="1:19" s="252" customFormat="1" ht="13.5">
      <c r="A32" s="236" t="s">
        <v>320</v>
      </c>
      <c r="B32" s="237">
        <v>2010</v>
      </c>
      <c r="C32" s="236">
        <v>2</v>
      </c>
      <c r="D32" s="237" t="s">
        <v>93</v>
      </c>
      <c r="E32" s="237" t="s">
        <v>94</v>
      </c>
      <c r="F32" s="237" t="s">
        <v>340</v>
      </c>
      <c r="G32" s="239"/>
      <c r="H32" s="239"/>
      <c r="I32" s="239"/>
      <c r="J32" s="239"/>
      <c r="K32" s="239">
        <f t="shared" si="0"/>
        <v>0</v>
      </c>
      <c r="L32" s="240"/>
      <c r="M32" s="240">
        <v>1</v>
      </c>
      <c r="N32" s="240"/>
      <c r="O32" s="240"/>
      <c r="P32" s="240"/>
      <c r="Q32" s="240"/>
      <c r="R32" s="240"/>
      <c r="S32" s="240">
        <v>30</v>
      </c>
    </row>
    <row r="33" spans="1:19" s="5" customFormat="1" ht="13.5">
      <c r="A33" s="206" t="s">
        <v>320</v>
      </c>
      <c r="B33" s="204">
        <v>2011</v>
      </c>
      <c r="C33" s="206">
        <v>2</v>
      </c>
      <c r="D33" s="204" t="s">
        <v>95</v>
      </c>
      <c r="E33" s="204" t="s">
        <v>96</v>
      </c>
      <c r="F33" s="204" t="s">
        <v>340</v>
      </c>
      <c r="G33" s="48">
        <v>11.6</v>
      </c>
      <c r="H33" s="48">
        <v>13.6</v>
      </c>
      <c r="I33" s="48">
        <v>12.55</v>
      </c>
      <c r="J33" s="48">
        <v>12.45</v>
      </c>
      <c r="K33" s="48">
        <f t="shared" si="0"/>
        <v>50.2</v>
      </c>
      <c r="L33" s="47"/>
      <c r="M33" s="47">
        <v>1</v>
      </c>
      <c r="N33" s="47"/>
      <c r="O33" s="47"/>
      <c r="P33" s="47"/>
      <c r="Q33" s="47"/>
      <c r="R33" s="47"/>
      <c r="S33" s="47">
        <v>31</v>
      </c>
    </row>
    <row r="34" spans="1:19" s="5" customFormat="1" ht="13.5">
      <c r="A34" s="206" t="s">
        <v>320</v>
      </c>
      <c r="B34" s="204">
        <v>2011</v>
      </c>
      <c r="C34" s="206">
        <v>2</v>
      </c>
      <c r="D34" s="204" t="s">
        <v>97</v>
      </c>
      <c r="E34" s="204" t="s">
        <v>87</v>
      </c>
      <c r="F34" s="204" t="s">
        <v>340</v>
      </c>
      <c r="G34" s="48">
        <v>11.4</v>
      </c>
      <c r="H34" s="48">
        <v>11.85</v>
      </c>
      <c r="I34" s="48">
        <v>12.8</v>
      </c>
      <c r="J34" s="48">
        <v>12.85</v>
      </c>
      <c r="K34" s="48">
        <f t="shared" si="0"/>
        <v>48.9</v>
      </c>
      <c r="L34" s="47"/>
      <c r="M34" s="47">
        <v>1</v>
      </c>
      <c r="N34" s="47"/>
      <c r="O34" s="47"/>
      <c r="P34" s="47"/>
      <c r="Q34" s="47"/>
      <c r="R34" s="47"/>
      <c r="S34" s="47">
        <v>32</v>
      </c>
    </row>
    <row r="35" spans="1:19" s="5" customFormat="1" ht="13.5">
      <c r="A35" s="206" t="s">
        <v>320</v>
      </c>
      <c r="B35" s="204">
        <v>2011</v>
      </c>
      <c r="C35" s="206">
        <v>2</v>
      </c>
      <c r="D35" s="204" t="s">
        <v>98</v>
      </c>
      <c r="E35" s="204" t="s">
        <v>99</v>
      </c>
      <c r="F35" s="204" t="s">
        <v>340</v>
      </c>
      <c r="G35" s="48">
        <v>11.4</v>
      </c>
      <c r="H35" s="48">
        <v>12.1</v>
      </c>
      <c r="I35" s="48">
        <v>12</v>
      </c>
      <c r="J35" s="48">
        <v>10.7</v>
      </c>
      <c r="K35" s="48">
        <f t="shared" si="0"/>
        <v>46.2</v>
      </c>
      <c r="L35" s="47"/>
      <c r="M35" s="47">
        <v>1</v>
      </c>
      <c r="N35" s="47"/>
      <c r="O35" s="47"/>
      <c r="P35" s="47"/>
      <c r="Q35" s="47"/>
      <c r="R35" s="47"/>
      <c r="S35" s="47">
        <v>33</v>
      </c>
    </row>
    <row r="36" spans="1:19" s="5" customFormat="1" ht="13.5">
      <c r="A36" s="206" t="s">
        <v>314</v>
      </c>
      <c r="B36" s="204">
        <v>2011</v>
      </c>
      <c r="C36" s="206">
        <v>2</v>
      </c>
      <c r="D36" s="204" t="s">
        <v>168</v>
      </c>
      <c r="E36" s="204" t="s">
        <v>7</v>
      </c>
      <c r="F36" s="204" t="s">
        <v>34</v>
      </c>
      <c r="G36" s="48">
        <v>12.55</v>
      </c>
      <c r="H36" s="48">
        <v>11.85</v>
      </c>
      <c r="I36" s="48">
        <v>12.4</v>
      </c>
      <c r="J36" s="48">
        <v>11.5</v>
      </c>
      <c r="K36" s="48">
        <f t="shared" si="0"/>
        <v>48.3</v>
      </c>
      <c r="L36" s="47"/>
      <c r="M36" s="47">
        <v>1</v>
      </c>
      <c r="N36" s="47"/>
      <c r="O36" s="47"/>
      <c r="P36" s="47"/>
      <c r="Q36" s="47"/>
      <c r="R36" s="47"/>
      <c r="S36" s="47">
        <v>34</v>
      </c>
    </row>
    <row r="37" spans="1:19" s="5" customFormat="1" ht="13.5">
      <c r="A37" s="206" t="s">
        <v>314</v>
      </c>
      <c r="B37" s="204">
        <v>2011</v>
      </c>
      <c r="C37" s="206">
        <v>2</v>
      </c>
      <c r="D37" s="204" t="s">
        <v>169</v>
      </c>
      <c r="E37" s="204" t="s">
        <v>141</v>
      </c>
      <c r="F37" s="204" t="s">
        <v>342</v>
      </c>
      <c r="G37" s="48">
        <v>12.2</v>
      </c>
      <c r="H37" s="48">
        <v>11.45</v>
      </c>
      <c r="I37" s="48">
        <v>10.85</v>
      </c>
      <c r="J37" s="48">
        <v>11.8</v>
      </c>
      <c r="K37" s="48">
        <f t="shared" si="0"/>
        <v>46.3</v>
      </c>
      <c r="L37" s="47"/>
      <c r="M37" s="47">
        <v>1</v>
      </c>
      <c r="N37" s="47"/>
      <c r="O37" s="47"/>
      <c r="P37" s="47"/>
      <c r="Q37" s="47"/>
      <c r="R37" s="47"/>
      <c r="S37" s="47">
        <v>35</v>
      </c>
    </row>
    <row r="38" spans="1:19" s="5" customFormat="1" ht="13.5">
      <c r="A38" s="206" t="s">
        <v>314</v>
      </c>
      <c r="B38" s="204">
        <v>2011</v>
      </c>
      <c r="C38" s="206">
        <v>2</v>
      </c>
      <c r="D38" s="204" t="s">
        <v>170</v>
      </c>
      <c r="E38" s="204" t="s">
        <v>17</v>
      </c>
      <c r="F38" s="204" t="s">
        <v>342</v>
      </c>
      <c r="G38" s="48">
        <v>12.8</v>
      </c>
      <c r="H38" s="48">
        <v>13.65</v>
      </c>
      <c r="I38" s="48">
        <v>12.3</v>
      </c>
      <c r="J38" s="48">
        <v>12.1</v>
      </c>
      <c r="K38" s="48">
        <f t="shared" si="0"/>
        <v>50.85</v>
      </c>
      <c r="L38" s="47"/>
      <c r="M38" s="47">
        <v>1</v>
      </c>
      <c r="N38" s="47"/>
      <c r="O38" s="47"/>
      <c r="P38" s="47"/>
      <c r="Q38" s="47"/>
      <c r="R38" s="47"/>
      <c r="S38" s="47">
        <v>36</v>
      </c>
    </row>
    <row r="39" spans="1:19" s="5" customFormat="1" ht="13.5">
      <c r="A39" s="206" t="s">
        <v>314</v>
      </c>
      <c r="B39" s="204">
        <v>2011</v>
      </c>
      <c r="C39" s="206">
        <v>2</v>
      </c>
      <c r="D39" s="204" t="s">
        <v>171</v>
      </c>
      <c r="E39" s="204" t="s">
        <v>94</v>
      </c>
      <c r="F39" s="204" t="s">
        <v>33</v>
      </c>
      <c r="G39" s="48">
        <v>13</v>
      </c>
      <c r="H39" s="48">
        <v>13.5</v>
      </c>
      <c r="I39" s="48">
        <v>13.35</v>
      </c>
      <c r="J39" s="48">
        <v>13.5</v>
      </c>
      <c r="K39" s="48">
        <f t="shared" si="0"/>
        <v>53.35</v>
      </c>
      <c r="L39" s="47"/>
      <c r="M39" s="47">
        <v>1</v>
      </c>
      <c r="N39" s="47"/>
      <c r="O39" s="47"/>
      <c r="P39" s="47"/>
      <c r="Q39" s="47"/>
      <c r="R39" s="47"/>
      <c r="S39" s="47">
        <v>37</v>
      </c>
    </row>
    <row r="40" spans="1:19" s="5" customFormat="1" ht="13.5">
      <c r="A40" s="206" t="s">
        <v>314</v>
      </c>
      <c r="B40" s="204">
        <v>2011</v>
      </c>
      <c r="C40" s="206">
        <v>2</v>
      </c>
      <c r="D40" s="204" t="s">
        <v>172</v>
      </c>
      <c r="E40" s="204" t="s">
        <v>126</v>
      </c>
      <c r="F40" s="204" t="s">
        <v>33</v>
      </c>
      <c r="G40" s="48">
        <v>11.45</v>
      </c>
      <c r="H40" s="48">
        <v>14.05</v>
      </c>
      <c r="I40" s="48">
        <v>14.1</v>
      </c>
      <c r="J40" s="48">
        <v>12.7</v>
      </c>
      <c r="K40" s="48">
        <f t="shared" si="0"/>
        <v>52.3</v>
      </c>
      <c r="L40" s="47"/>
      <c r="M40" s="47">
        <v>1</v>
      </c>
      <c r="N40" s="47"/>
      <c r="O40" s="47"/>
      <c r="P40" s="47"/>
      <c r="Q40" s="47"/>
      <c r="R40" s="47"/>
      <c r="S40" s="47">
        <v>38</v>
      </c>
    </row>
    <row r="41" spans="1:19" s="5" customFormat="1" ht="13.5">
      <c r="A41" s="206" t="s">
        <v>314</v>
      </c>
      <c r="B41" s="204">
        <v>2011</v>
      </c>
      <c r="C41" s="206">
        <v>2</v>
      </c>
      <c r="D41" s="204" t="s">
        <v>173</v>
      </c>
      <c r="E41" s="204" t="s">
        <v>139</v>
      </c>
      <c r="F41" s="204" t="s">
        <v>341</v>
      </c>
      <c r="G41" s="48">
        <v>13</v>
      </c>
      <c r="H41" s="48">
        <v>12.75</v>
      </c>
      <c r="I41" s="48">
        <v>13</v>
      </c>
      <c r="J41" s="48">
        <v>12.9</v>
      </c>
      <c r="K41" s="48">
        <f t="shared" si="0"/>
        <v>51.65</v>
      </c>
      <c r="L41" s="47"/>
      <c r="M41" s="47">
        <v>1</v>
      </c>
      <c r="N41" s="47"/>
      <c r="O41" s="47"/>
      <c r="P41" s="47"/>
      <c r="Q41" s="47"/>
      <c r="R41" s="47"/>
      <c r="S41" s="47">
        <v>39</v>
      </c>
    </row>
    <row r="42" spans="1:19" s="5" customFormat="1" ht="13.5">
      <c r="A42" s="206" t="s">
        <v>314</v>
      </c>
      <c r="B42" s="204">
        <v>2010</v>
      </c>
      <c r="C42" s="206">
        <v>2</v>
      </c>
      <c r="D42" s="204" t="s">
        <v>174</v>
      </c>
      <c r="E42" s="204" t="s">
        <v>140</v>
      </c>
      <c r="F42" s="204" t="s">
        <v>341</v>
      </c>
      <c r="G42" s="48">
        <v>13.6</v>
      </c>
      <c r="H42" s="48">
        <v>13.55</v>
      </c>
      <c r="I42" s="48">
        <v>13.65</v>
      </c>
      <c r="J42" s="48">
        <v>13.7</v>
      </c>
      <c r="K42" s="48">
        <f t="shared" si="0"/>
        <v>54.5</v>
      </c>
      <c r="L42" s="47"/>
      <c r="M42" s="47">
        <v>1</v>
      </c>
      <c r="N42" s="47"/>
      <c r="O42" s="47"/>
      <c r="P42" s="47"/>
      <c r="Q42" s="47"/>
      <c r="R42" s="47"/>
      <c r="S42" s="47">
        <v>40</v>
      </c>
    </row>
    <row r="43" spans="1:19" s="5" customFormat="1" ht="13.5">
      <c r="A43" s="206" t="s">
        <v>314</v>
      </c>
      <c r="B43" s="204">
        <v>2010</v>
      </c>
      <c r="C43" s="206">
        <v>2</v>
      </c>
      <c r="D43" s="204" t="s">
        <v>127</v>
      </c>
      <c r="E43" s="204" t="s">
        <v>128</v>
      </c>
      <c r="F43" s="204" t="s">
        <v>33</v>
      </c>
      <c r="G43" s="48">
        <v>13.95</v>
      </c>
      <c r="H43" s="48">
        <v>13.9</v>
      </c>
      <c r="I43" s="48">
        <v>13.95</v>
      </c>
      <c r="J43" s="48">
        <v>14.25</v>
      </c>
      <c r="K43" s="48">
        <f t="shared" si="0"/>
        <v>56.05</v>
      </c>
      <c r="L43" s="47"/>
      <c r="M43" s="47">
        <v>1</v>
      </c>
      <c r="N43" s="47"/>
      <c r="O43" s="47"/>
      <c r="P43" s="47"/>
      <c r="Q43" s="47"/>
      <c r="R43" s="47"/>
      <c r="S43" s="47">
        <v>41</v>
      </c>
    </row>
    <row r="44" spans="1:19" s="5" customFormat="1" ht="13.5">
      <c r="A44" s="206" t="s">
        <v>314</v>
      </c>
      <c r="B44" s="204">
        <v>2010</v>
      </c>
      <c r="C44" s="206">
        <v>2</v>
      </c>
      <c r="D44" s="204" t="s">
        <v>134</v>
      </c>
      <c r="E44" s="204" t="s">
        <v>135</v>
      </c>
      <c r="F44" s="204" t="s">
        <v>34</v>
      </c>
      <c r="G44" s="48">
        <v>12.85</v>
      </c>
      <c r="H44" s="48">
        <v>12.85</v>
      </c>
      <c r="I44" s="48">
        <v>12.15</v>
      </c>
      <c r="J44" s="48">
        <v>13.9</v>
      </c>
      <c r="K44" s="48">
        <f t="shared" si="0"/>
        <v>51.75</v>
      </c>
      <c r="L44" s="47"/>
      <c r="M44" s="47">
        <v>1</v>
      </c>
      <c r="N44" s="47"/>
      <c r="O44" s="47"/>
      <c r="P44" s="47"/>
      <c r="Q44" s="47"/>
      <c r="R44" s="47"/>
      <c r="S44" s="47">
        <v>42</v>
      </c>
    </row>
    <row r="45" spans="1:19" s="5" customFormat="1" ht="13.5">
      <c r="A45" s="206" t="s">
        <v>314</v>
      </c>
      <c r="B45" s="204">
        <v>2010</v>
      </c>
      <c r="C45" s="206">
        <v>2</v>
      </c>
      <c r="D45" s="204" t="s">
        <v>175</v>
      </c>
      <c r="E45" s="204" t="s">
        <v>138</v>
      </c>
      <c r="F45" s="204" t="s">
        <v>341</v>
      </c>
      <c r="G45" s="48">
        <v>11.5</v>
      </c>
      <c r="H45" s="48">
        <v>12.95</v>
      </c>
      <c r="I45" s="48">
        <v>13.1</v>
      </c>
      <c r="J45" s="48">
        <v>13.15</v>
      </c>
      <c r="K45" s="48">
        <f t="shared" si="0"/>
        <v>50.699999999999996</v>
      </c>
      <c r="L45" s="47"/>
      <c r="M45" s="47">
        <v>1</v>
      </c>
      <c r="N45" s="47"/>
      <c r="O45" s="47"/>
      <c r="P45" s="47"/>
      <c r="Q45" s="47"/>
      <c r="R45" s="47"/>
      <c r="S45" s="47">
        <v>43</v>
      </c>
    </row>
    <row r="46" spans="1:19" s="5" customFormat="1" ht="13.5">
      <c r="A46" s="206" t="s">
        <v>314</v>
      </c>
      <c r="B46" s="204">
        <v>2010</v>
      </c>
      <c r="C46" s="206">
        <v>2</v>
      </c>
      <c r="D46" s="204" t="s">
        <v>136</v>
      </c>
      <c r="E46" s="204" t="s">
        <v>137</v>
      </c>
      <c r="F46" s="204" t="s">
        <v>34</v>
      </c>
      <c r="G46" s="48">
        <v>13.8</v>
      </c>
      <c r="H46" s="48">
        <v>14.65</v>
      </c>
      <c r="I46" s="48">
        <v>12.4</v>
      </c>
      <c r="J46" s="48">
        <v>13.55</v>
      </c>
      <c r="K46" s="48">
        <f t="shared" si="0"/>
        <v>54.400000000000006</v>
      </c>
      <c r="L46" s="47"/>
      <c r="M46" s="47">
        <v>1</v>
      </c>
      <c r="N46" s="47"/>
      <c r="O46" s="47"/>
      <c r="P46" s="47"/>
      <c r="Q46" s="47"/>
      <c r="R46" s="47"/>
      <c r="S46" s="47">
        <v>44</v>
      </c>
    </row>
    <row r="47" spans="1:19" s="5" customFormat="1" ht="13.5">
      <c r="A47" s="206" t="s">
        <v>314</v>
      </c>
      <c r="B47" s="204">
        <v>2010</v>
      </c>
      <c r="C47" s="206">
        <v>2</v>
      </c>
      <c r="D47" s="204" t="s">
        <v>132</v>
      </c>
      <c r="E47" s="204" t="s">
        <v>133</v>
      </c>
      <c r="F47" s="204" t="s">
        <v>34</v>
      </c>
      <c r="G47" s="48">
        <v>13.6</v>
      </c>
      <c r="H47" s="48">
        <v>13.55</v>
      </c>
      <c r="I47" s="48">
        <v>12.6</v>
      </c>
      <c r="J47" s="48">
        <v>13</v>
      </c>
      <c r="K47" s="48">
        <f t="shared" si="0"/>
        <v>52.75</v>
      </c>
      <c r="L47" s="47"/>
      <c r="M47" s="47">
        <v>1</v>
      </c>
      <c r="N47" s="47"/>
      <c r="O47" s="47"/>
      <c r="P47" s="47"/>
      <c r="Q47" s="47"/>
      <c r="R47" s="47"/>
      <c r="S47" s="47">
        <v>45</v>
      </c>
    </row>
    <row r="48" spans="1:19" s="5" customFormat="1" ht="13.5">
      <c r="A48" s="206" t="s">
        <v>314</v>
      </c>
      <c r="B48" s="204">
        <v>2010</v>
      </c>
      <c r="C48" s="206">
        <v>2</v>
      </c>
      <c r="D48" s="204" t="s">
        <v>131</v>
      </c>
      <c r="E48" s="204" t="s">
        <v>40</v>
      </c>
      <c r="F48" s="204" t="s">
        <v>34</v>
      </c>
      <c r="G48" s="48">
        <v>12.1</v>
      </c>
      <c r="H48" s="48">
        <v>13.4</v>
      </c>
      <c r="I48" s="48">
        <v>13.05</v>
      </c>
      <c r="J48" s="48">
        <v>13.8</v>
      </c>
      <c r="K48" s="48">
        <f t="shared" si="0"/>
        <v>52.349999999999994</v>
      </c>
      <c r="L48" s="47"/>
      <c r="M48" s="47">
        <v>1</v>
      </c>
      <c r="N48" s="47"/>
      <c r="O48" s="47"/>
      <c r="P48" s="47"/>
      <c r="Q48" s="47"/>
      <c r="R48" s="47"/>
      <c r="S48" s="47">
        <v>46</v>
      </c>
    </row>
    <row r="49" spans="1:19" s="5" customFormat="1" ht="13.5">
      <c r="A49" s="206" t="s">
        <v>314</v>
      </c>
      <c r="B49" s="204">
        <v>2010</v>
      </c>
      <c r="C49" s="206">
        <v>2</v>
      </c>
      <c r="D49" s="204" t="s">
        <v>129</v>
      </c>
      <c r="E49" s="204" t="s">
        <v>130</v>
      </c>
      <c r="F49" s="204" t="s">
        <v>33</v>
      </c>
      <c r="G49" s="48">
        <v>13.3</v>
      </c>
      <c r="H49" s="48">
        <v>13.15</v>
      </c>
      <c r="I49" s="48">
        <v>14.7</v>
      </c>
      <c r="J49" s="48">
        <v>13.9</v>
      </c>
      <c r="K49" s="48">
        <f t="shared" si="0"/>
        <v>55.050000000000004</v>
      </c>
      <c r="L49" s="47"/>
      <c r="M49" s="47">
        <v>1</v>
      </c>
      <c r="N49" s="47"/>
      <c r="O49" s="47"/>
      <c r="P49" s="47"/>
      <c r="Q49" s="47"/>
      <c r="R49" s="47"/>
      <c r="S49" s="47">
        <v>47</v>
      </c>
    </row>
    <row r="50" spans="1:19" s="5" customFormat="1" ht="13.5">
      <c r="A50" s="206"/>
      <c r="B50" s="207"/>
      <c r="C50" s="208"/>
      <c r="D50" s="209"/>
      <c r="E50" s="210"/>
      <c r="F50" s="206"/>
      <c r="G50" s="48"/>
      <c r="H50" s="48"/>
      <c r="I50" s="48"/>
      <c r="J50" s="48"/>
      <c r="K50" s="48">
        <f t="shared" si="0"/>
        <v>0</v>
      </c>
      <c r="L50" s="47"/>
      <c r="M50" s="47"/>
      <c r="N50" s="47"/>
      <c r="O50" s="47"/>
      <c r="P50" s="47"/>
      <c r="Q50" s="47"/>
      <c r="R50" s="47"/>
      <c r="S50" s="47"/>
    </row>
    <row r="51" spans="1:19" s="5" customFormat="1" ht="13.5">
      <c r="A51" s="206" t="s">
        <v>314</v>
      </c>
      <c r="B51" s="204">
        <v>2008</v>
      </c>
      <c r="C51" s="206">
        <v>3</v>
      </c>
      <c r="D51" s="204" t="s">
        <v>118</v>
      </c>
      <c r="E51" s="204" t="s">
        <v>119</v>
      </c>
      <c r="F51" s="204" t="s">
        <v>120</v>
      </c>
      <c r="G51" s="48">
        <v>12.25</v>
      </c>
      <c r="H51" s="48">
        <v>12.4</v>
      </c>
      <c r="I51" s="48">
        <v>13.7</v>
      </c>
      <c r="J51" s="48">
        <v>13.5</v>
      </c>
      <c r="K51" s="48">
        <f t="shared" si="0"/>
        <v>51.849999999999994</v>
      </c>
      <c r="L51" s="47"/>
      <c r="M51" s="47">
        <v>1</v>
      </c>
      <c r="N51" s="47"/>
      <c r="O51" s="47"/>
      <c r="P51" s="47"/>
      <c r="Q51" s="47"/>
      <c r="R51" s="47"/>
      <c r="S51" s="47">
        <v>48</v>
      </c>
    </row>
    <row r="52" spans="1:19" s="5" customFormat="1" ht="13.5">
      <c r="A52" s="206" t="s">
        <v>320</v>
      </c>
      <c r="B52" s="204">
        <v>2009</v>
      </c>
      <c r="C52" s="206">
        <v>3</v>
      </c>
      <c r="D52" s="204" t="s">
        <v>114</v>
      </c>
      <c r="E52" s="204" t="s">
        <v>117</v>
      </c>
      <c r="F52" s="204" t="s">
        <v>116</v>
      </c>
      <c r="G52" s="48">
        <v>14</v>
      </c>
      <c r="H52" s="48">
        <v>14.05</v>
      </c>
      <c r="I52" s="48">
        <v>12.2</v>
      </c>
      <c r="J52" s="48">
        <v>14.2</v>
      </c>
      <c r="K52" s="48">
        <f t="shared" si="0"/>
        <v>54.45</v>
      </c>
      <c r="L52" s="47"/>
      <c r="M52" s="47">
        <v>1</v>
      </c>
      <c r="N52" s="47"/>
      <c r="O52" s="47"/>
      <c r="P52" s="47"/>
      <c r="Q52" s="47"/>
      <c r="R52" s="47"/>
      <c r="S52" s="47">
        <v>49</v>
      </c>
    </row>
    <row r="53" spans="1:19" s="5" customFormat="1" ht="13.5">
      <c r="A53" s="206" t="s">
        <v>316</v>
      </c>
      <c r="B53" s="204">
        <v>2008</v>
      </c>
      <c r="C53" s="206">
        <v>3</v>
      </c>
      <c r="D53" s="204" t="s">
        <v>83</v>
      </c>
      <c r="E53" s="204" t="s">
        <v>61</v>
      </c>
      <c r="F53" s="204" t="s">
        <v>85</v>
      </c>
      <c r="G53" s="48">
        <v>13.2</v>
      </c>
      <c r="H53" s="48">
        <v>11.45</v>
      </c>
      <c r="I53" s="48">
        <v>13.6</v>
      </c>
      <c r="J53" s="48">
        <v>14</v>
      </c>
      <c r="K53" s="48">
        <f t="shared" si="0"/>
        <v>52.25</v>
      </c>
      <c r="L53" s="47"/>
      <c r="M53" s="47">
        <v>1</v>
      </c>
      <c r="N53" s="47"/>
      <c r="O53" s="47"/>
      <c r="P53" s="47"/>
      <c r="Q53" s="47"/>
      <c r="R53" s="47"/>
      <c r="S53" s="47">
        <v>50</v>
      </c>
    </row>
    <row r="54" spans="1:19" s="5" customFormat="1" ht="13.5">
      <c r="A54" s="206" t="s">
        <v>318</v>
      </c>
      <c r="B54" s="204">
        <v>2008</v>
      </c>
      <c r="C54" s="206">
        <v>3</v>
      </c>
      <c r="D54" s="204" t="s">
        <v>74</v>
      </c>
      <c r="E54" s="204" t="s">
        <v>75</v>
      </c>
      <c r="F54" s="204" t="s">
        <v>338</v>
      </c>
      <c r="G54" s="48">
        <v>12.5</v>
      </c>
      <c r="H54" s="48">
        <v>13.95</v>
      </c>
      <c r="I54" s="48">
        <v>12.8</v>
      </c>
      <c r="J54" s="48">
        <v>14.1</v>
      </c>
      <c r="K54" s="48">
        <f t="shared" si="0"/>
        <v>53.35</v>
      </c>
      <c r="L54" s="47"/>
      <c r="M54" s="47">
        <v>1</v>
      </c>
      <c r="N54" s="47"/>
      <c r="O54" s="47"/>
      <c r="P54" s="47"/>
      <c r="Q54" s="47"/>
      <c r="R54" s="47"/>
      <c r="S54" s="47">
        <v>51</v>
      </c>
    </row>
    <row r="55" spans="1:19" s="5" customFormat="1" ht="13.5">
      <c r="A55" s="206" t="s">
        <v>318</v>
      </c>
      <c r="B55" s="204">
        <v>2009</v>
      </c>
      <c r="C55" s="206">
        <v>3</v>
      </c>
      <c r="D55" s="204" t="s">
        <v>76</v>
      </c>
      <c r="E55" s="204" t="s">
        <v>77</v>
      </c>
      <c r="F55" s="204" t="s">
        <v>338</v>
      </c>
      <c r="G55" s="48">
        <v>12.7</v>
      </c>
      <c r="H55" s="48">
        <v>13.85</v>
      </c>
      <c r="I55" s="48">
        <v>14.2</v>
      </c>
      <c r="J55" s="48">
        <v>12.8</v>
      </c>
      <c r="K55" s="48">
        <f t="shared" si="0"/>
        <v>53.55</v>
      </c>
      <c r="L55" s="47"/>
      <c r="M55" s="47">
        <v>1</v>
      </c>
      <c r="N55" s="47"/>
      <c r="O55" s="47"/>
      <c r="P55" s="47"/>
      <c r="Q55" s="47"/>
      <c r="R55" s="47"/>
      <c r="S55" s="47">
        <v>52</v>
      </c>
    </row>
    <row r="56" spans="1:19" s="5" customFormat="1" ht="13.5">
      <c r="A56" s="206" t="s">
        <v>318</v>
      </c>
      <c r="B56" s="204">
        <v>2009</v>
      </c>
      <c r="C56" s="206">
        <v>3</v>
      </c>
      <c r="D56" s="204" t="s">
        <v>38</v>
      </c>
      <c r="E56" s="204" t="s">
        <v>10</v>
      </c>
      <c r="F56" s="204" t="s">
        <v>167</v>
      </c>
      <c r="G56" s="48">
        <v>12.25</v>
      </c>
      <c r="H56" s="48">
        <v>14.25</v>
      </c>
      <c r="I56" s="48">
        <v>12.9</v>
      </c>
      <c r="J56" s="48">
        <v>14.55</v>
      </c>
      <c r="K56" s="48">
        <f t="shared" si="0"/>
        <v>53.95</v>
      </c>
      <c r="L56" s="47"/>
      <c r="M56" s="47">
        <v>1</v>
      </c>
      <c r="N56" s="47"/>
      <c r="O56" s="47"/>
      <c r="P56" s="47"/>
      <c r="Q56" s="47"/>
      <c r="R56" s="47"/>
      <c r="S56" s="47">
        <v>53</v>
      </c>
    </row>
    <row r="57" spans="1:19" s="52" customFormat="1" ht="13.5">
      <c r="A57" s="206" t="s">
        <v>318</v>
      </c>
      <c r="B57" s="204">
        <v>2009</v>
      </c>
      <c r="C57" s="206">
        <v>3</v>
      </c>
      <c r="D57" s="204" t="s">
        <v>176</v>
      </c>
      <c r="E57" s="204" t="s">
        <v>7</v>
      </c>
      <c r="F57" s="204" t="s">
        <v>167</v>
      </c>
      <c r="G57" s="48">
        <v>11.4</v>
      </c>
      <c r="H57" s="48">
        <v>13.95</v>
      </c>
      <c r="I57" s="48">
        <v>13.15</v>
      </c>
      <c r="J57" s="48">
        <v>12.65</v>
      </c>
      <c r="K57" s="48">
        <f t="shared" si="0"/>
        <v>51.15</v>
      </c>
      <c r="L57" s="47"/>
      <c r="M57" s="47">
        <v>1</v>
      </c>
      <c r="N57" s="47"/>
      <c r="O57" s="47"/>
      <c r="P57" s="47"/>
      <c r="Q57" s="47"/>
      <c r="R57" s="47"/>
      <c r="S57" s="47">
        <v>54</v>
      </c>
    </row>
    <row r="58" spans="1:19" s="9" customFormat="1" ht="13.5">
      <c r="A58" s="206" t="s">
        <v>318</v>
      </c>
      <c r="B58" s="204">
        <v>2008</v>
      </c>
      <c r="C58" s="206">
        <v>3</v>
      </c>
      <c r="D58" s="204" t="s">
        <v>39</v>
      </c>
      <c r="E58" s="204" t="s">
        <v>40</v>
      </c>
      <c r="F58" s="204" t="s">
        <v>167</v>
      </c>
      <c r="G58" s="48">
        <v>11.6</v>
      </c>
      <c r="H58" s="48">
        <v>13.9</v>
      </c>
      <c r="I58" s="48">
        <v>13.15</v>
      </c>
      <c r="J58" s="48">
        <v>14.75</v>
      </c>
      <c r="K58" s="48">
        <f t="shared" si="0"/>
        <v>53.4</v>
      </c>
      <c r="L58" s="47"/>
      <c r="M58" s="47">
        <v>1</v>
      </c>
      <c r="N58" s="47"/>
      <c r="O58" s="47"/>
      <c r="P58" s="47"/>
      <c r="Q58" s="47"/>
      <c r="R58" s="47"/>
      <c r="S58" s="47">
        <v>55</v>
      </c>
    </row>
    <row r="59" spans="1:19" s="52" customFormat="1" ht="13.5">
      <c r="A59" s="206" t="s">
        <v>316</v>
      </c>
      <c r="B59" s="204">
        <v>2009</v>
      </c>
      <c r="C59" s="206">
        <v>3</v>
      </c>
      <c r="D59" s="204" t="s">
        <v>45</v>
      </c>
      <c r="E59" s="204" t="s">
        <v>46</v>
      </c>
      <c r="F59" s="204" t="s">
        <v>51</v>
      </c>
      <c r="G59" s="48">
        <v>13.35</v>
      </c>
      <c r="H59" s="48">
        <v>14.1</v>
      </c>
      <c r="I59" s="48">
        <v>13.85</v>
      </c>
      <c r="J59" s="48">
        <v>14.5</v>
      </c>
      <c r="K59" s="48">
        <f t="shared" si="0"/>
        <v>55.8</v>
      </c>
      <c r="L59" s="47"/>
      <c r="M59" s="47">
        <v>1</v>
      </c>
      <c r="N59" s="47"/>
      <c r="O59" s="47"/>
      <c r="P59" s="47"/>
      <c r="Q59" s="47"/>
      <c r="R59" s="47"/>
      <c r="S59" s="47">
        <v>56</v>
      </c>
    </row>
    <row r="60" spans="1:19" s="52" customFormat="1" ht="13.5">
      <c r="A60" s="206" t="s">
        <v>316</v>
      </c>
      <c r="B60" s="204">
        <v>2009</v>
      </c>
      <c r="C60" s="206">
        <v>3</v>
      </c>
      <c r="D60" s="204" t="s">
        <v>47</v>
      </c>
      <c r="E60" s="204" t="s">
        <v>48</v>
      </c>
      <c r="F60" s="204" t="s">
        <v>51</v>
      </c>
      <c r="G60" s="48">
        <v>12.8</v>
      </c>
      <c r="H60" s="48">
        <v>13.75</v>
      </c>
      <c r="I60" s="48">
        <v>13.2</v>
      </c>
      <c r="J60" s="48">
        <v>13.55</v>
      </c>
      <c r="K60" s="48">
        <f t="shared" si="0"/>
        <v>53.3</v>
      </c>
      <c r="L60" s="47"/>
      <c r="M60" s="47">
        <v>1</v>
      </c>
      <c r="N60" s="47"/>
      <c r="O60" s="47"/>
      <c r="P60" s="47"/>
      <c r="Q60" s="47"/>
      <c r="R60" s="47"/>
      <c r="S60" s="47">
        <v>57</v>
      </c>
    </row>
    <row r="61" spans="1:19" s="52" customFormat="1" ht="13.5">
      <c r="A61" s="206" t="s">
        <v>316</v>
      </c>
      <c r="B61" s="204">
        <v>2009</v>
      </c>
      <c r="C61" s="206">
        <v>3</v>
      </c>
      <c r="D61" s="204" t="s">
        <v>49</v>
      </c>
      <c r="E61" s="204" t="s">
        <v>50</v>
      </c>
      <c r="F61" s="204" t="s">
        <v>51</v>
      </c>
      <c r="G61" s="48">
        <v>12.65</v>
      </c>
      <c r="H61" s="48">
        <v>14.25</v>
      </c>
      <c r="I61" s="48">
        <v>13.7</v>
      </c>
      <c r="J61" s="48">
        <v>14.7</v>
      </c>
      <c r="K61" s="48">
        <f t="shared" si="0"/>
        <v>55.3</v>
      </c>
      <c r="L61" s="47"/>
      <c r="M61" s="47">
        <v>1</v>
      </c>
      <c r="N61" s="47"/>
      <c r="O61" s="47"/>
      <c r="P61" s="47"/>
      <c r="Q61" s="47"/>
      <c r="R61" s="47"/>
      <c r="S61" s="47">
        <v>58</v>
      </c>
    </row>
    <row r="62" spans="1:19" s="52" customFormat="1" ht="13.5">
      <c r="A62" s="206" t="s">
        <v>316</v>
      </c>
      <c r="B62" s="204">
        <v>2008</v>
      </c>
      <c r="C62" s="206">
        <v>3</v>
      </c>
      <c r="D62" s="204" t="s">
        <v>52</v>
      </c>
      <c r="E62" s="204" t="s">
        <v>53</v>
      </c>
      <c r="F62" s="204" t="s">
        <v>51</v>
      </c>
      <c r="G62" s="48">
        <v>12.2</v>
      </c>
      <c r="H62" s="48">
        <v>13.85</v>
      </c>
      <c r="I62" s="48">
        <v>14.2</v>
      </c>
      <c r="J62" s="48">
        <v>14.5</v>
      </c>
      <c r="K62" s="48">
        <f t="shared" si="0"/>
        <v>54.75</v>
      </c>
      <c r="L62" s="47"/>
      <c r="M62" s="47">
        <v>1</v>
      </c>
      <c r="N62" s="47"/>
      <c r="O62" s="47"/>
      <c r="P62" s="47"/>
      <c r="Q62" s="47"/>
      <c r="R62" s="47"/>
      <c r="S62" s="47">
        <v>59</v>
      </c>
    </row>
    <row r="63" spans="1:19" s="52" customFormat="1" ht="13.5">
      <c r="A63" s="206" t="s">
        <v>316</v>
      </c>
      <c r="B63" s="204">
        <v>2008</v>
      </c>
      <c r="C63" s="206">
        <v>3</v>
      </c>
      <c r="D63" s="204" t="s">
        <v>52</v>
      </c>
      <c r="E63" s="204" t="s">
        <v>54</v>
      </c>
      <c r="F63" s="204" t="s">
        <v>51</v>
      </c>
      <c r="G63" s="48">
        <v>13.05</v>
      </c>
      <c r="H63" s="48">
        <v>13.8</v>
      </c>
      <c r="I63" s="48">
        <v>14.95</v>
      </c>
      <c r="J63" s="48">
        <v>12.85</v>
      </c>
      <c r="K63" s="48">
        <f t="shared" si="0"/>
        <v>54.65</v>
      </c>
      <c r="L63" s="47"/>
      <c r="M63" s="47">
        <v>1</v>
      </c>
      <c r="N63" s="47"/>
      <c r="O63" s="47"/>
      <c r="P63" s="47"/>
      <c r="Q63" s="47"/>
      <c r="R63" s="47"/>
      <c r="S63" s="47">
        <v>60</v>
      </c>
    </row>
    <row r="64" spans="1:19" s="52" customFormat="1" ht="13.5">
      <c r="A64" s="206" t="s">
        <v>320</v>
      </c>
      <c r="B64" s="204">
        <v>2009</v>
      </c>
      <c r="C64" s="206">
        <v>3</v>
      </c>
      <c r="D64" s="204" t="s">
        <v>100</v>
      </c>
      <c r="E64" s="204" t="s">
        <v>21</v>
      </c>
      <c r="F64" s="204" t="s">
        <v>177</v>
      </c>
      <c r="G64" s="48">
        <v>13.2</v>
      </c>
      <c r="H64" s="48">
        <v>13.15</v>
      </c>
      <c r="I64" s="48">
        <v>13.1</v>
      </c>
      <c r="J64" s="48">
        <v>12.85</v>
      </c>
      <c r="K64" s="48">
        <f t="shared" si="0"/>
        <v>52.300000000000004</v>
      </c>
      <c r="L64" s="47"/>
      <c r="M64" s="47">
        <v>1</v>
      </c>
      <c r="N64" s="47"/>
      <c r="O64" s="47"/>
      <c r="P64" s="47"/>
      <c r="Q64" s="47"/>
      <c r="R64" s="47"/>
      <c r="S64" s="47">
        <v>61</v>
      </c>
    </row>
    <row r="65" spans="1:19" s="52" customFormat="1" ht="13.5">
      <c r="A65" s="206" t="s">
        <v>320</v>
      </c>
      <c r="B65" s="204">
        <v>2008</v>
      </c>
      <c r="C65" s="206">
        <v>3</v>
      </c>
      <c r="D65" s="204" t="s">
        <v>101</v>
      </c>
      <c r="E65" s="204" t="s">
        <v>102</v>
      </c>
      <c r="F65" s="204" t="s">
        <v>177</v>
      </c>
      <c r="G65" s="48">
        <v>13.15</v>
      </c>
      <c r="H65" s="48">
        <v>13.95</v>
      </c>
      <c r="I65" s="48">
        <v>13.9</v>
      </c>
      <c r="J65" s="48">
        <v>13.75</v>
      </c>
      <c r="K65" s="48">
        <f aca="true" t="shared" si="1" ref="K65:K120">Sprung+Barren+Balken+Boden</f>
        <v>54.75</v>
      </c>
      <c r="L65" s="47"/>
      <c r="M65" s="47">
        <v>1</v>
      </c>
      <c r="N65" s="47"/>
      <c r="O65" s="47"/>
      <c r="P65" s="47"/>
      <c r="Q65" s="47"/>
      <c r="R65" s="47"/>
      <c r="S65" s="47">
        <v>62</v>
      </c>
    </row>
    <row r="66" spans="1:19" s="52" customFormat="1" ht="13.5">
      <c r="A66" s="206" t="s">
        <v>320</v>
      </c>
      <c r="B66" s="204">
        <v>2008</v>
      </c>
      <c r="C66" s="206">
        <v>3</v>
      </c>
      <c r="D66" s="204" t="s">
        <v>103</v>
      </c>
      <c r="E66" s="204" t="s">
        <v>10</v>
      </c>
      <c r="F66" s="204" t="s">
        <v>177</v>
      </c>
      <c r="G66" s="48">
        <v>12</v>
      </c>
      <c r="H66" s="48">
        <v>13.5</v>
      </c>
      <c r="I66" s="48">
        <v>13.75</v>
      </c>
      <c r="J66" s="48">
        <v>13.75</v>
      </c>
      <c r="K66" s="48">
        <f t="shared" si="1"/>
        <v>53</v>
      </c>
      <c r="L66" s="47"/>
      <c r="M66" s="47">
        <v>1</v>
      </c>
      <c r="N66" s="47"/>
      <c r="O66" s="47"/>
      <c r="P66" s="47"/>
      <c r="Q66" s="47"/>
      <c r="R66" s="47"/>
      <c r="S66" s="47">
        <v>63</v>
      </c>
    </row>
    <row r="67" spans="1:19" s="52" customFormat="1" ht="13.5">
      <c r="A67" s="206" t="s">
        <v>320</v>
      </c>
      <c r="B67" s="204">
        <v>2009</v>
      </c>
      <c r="C67" s="206">
        <v>3</v>
      </c>
      <c r="D67" s="204" t="s">
        <v>104</v>
      </c>
      <c r="E67" s="204" t="s">
        <v>105</v>
      </c>
      <c r="F67" s="204" t="s">
        <v>177</v>
      </c>
      <c r="G67" s="48">
        <v>11.95</v>
      </c>
      <c r="H67" s="48">
        <v>13.15</v>
      </c>
      <c r="I67" s="48">
        <v>13.95</v>
      </c>
      <c r="J67" s="48">
        <v>13.7</v>
      </c>
      <c r="K67" s="48">
        <f t="shared" si="1"/>
        <v>52.75</v>
      </c>
      <c r="L67" s="47"/>
      <c r="M67" s="47">
        <v>1</v>
      </c>
      <c r="N67" s="47"/>
      <c r="O67" s="47"/>
      <c r="P67" s="47"/>
      <c r="Q67" s="47"/>
      <c r="R67" s="47"/>
      <c r="S67" s="47">
        <v>64</v>
      </c>
    </row>
    <row r="68" spans="1:19" s="52" customFormat="1" ht="13.5">
      <c r="A68" s="206" t="s">
        <v>320</v>
      </c>
      <c r="B68" s="204">
        <v>2008</v>
      </c>
      <c r="C68" s="206">
        <v>3</v>
      </c>
      <c r="D68" s="204" t="s">
        <v>106</v>
      </c>
      <c r="E68" s="204" t="s">
        <v>87</v>
      </c>
      <c r="F68" s="204" t="s">
        <v>340</v>
      </c>
      <c r="G68" s="48">
        <v>15.15</v>
      </c>
      <c r="H68" s="48">
        <v>16.3</v>
      </c>
      <c r="I68" s="48">
        <v>16.1</v>
      </c>
      <c r="J68" s="48">
        <v>15.9</v>
      </c>
      <c r="K68" s="48">
        <f t="shared" si="1"/>
        <v>63.45</v>
      </c>
      <c r="L68" s="47"/>
      <c r="M68" s="47">
        <v>1</v>
      </c>
      <c r="N68" s="47"/>
      <c r="O68" s="47"/>
      <c r="P68" s="47"/>
      <c r="Q68" s="47"/>
      <c r="R68" s="47"/>
      <c r="S68" s="47">
        <v>65</v>
      </c>
    </row>
    <row r="69" spans="1:19" s="52" customFormat="1" ht="13.5">
      <c r="A69" s="206" t="s">
        <v>316</v>
      </c>
      <c r="B69" s="204">
        <v>2009</v>
      </c>
      <c r="C69" s="206">
        <v>3</v>
      </c>
      <c r="D69" s="204" t="s">
        <v>178</v>
      </c>
      <c r="E69" s="204" t="s">
        <v>124</v>
      </c>
      <c r="F69" s="204" t="s">
        <v>33</v>
      </c>
      <c r="G69" s="48">
        <v>13</v>
      </c>
      <c r="H69" s="48">
        <v>14.4</v>
      </c>
      <c r="I69" s="48">
        <v>14.9</v>
      </c>
      <c r="J69" s="48">
        <v>15.1</v>
      </c>
      <c r="K69" s="48">
        <f t="shared" si="1"/>
        <v>57.4</v>
      </c>
      <c r="L69" s="47"/>
      <c r="M69" s="47">
        <v>1</v>
      </c>
      <c r="N69" s="47"/>
      <c r="O69" s="47"/>
      <c r="P69" s="47"/>
      <c r="Q69" s="47"/>
      <c r="R69" s="47"/>
      <c r="S69" s="47">
        <v>66</v>
      </c>
    </row>
    <row r="70" spans="1:19" s="52" customFormat="1" ht="13.5">
      <c r="A70" s="206" t="s">
        <v>316</v>
      </c>
      <c r="B70" s="204">
        <v>2009</v>
      </c>
      <c r="C70" s="206">
        <v>3</v>
      </c>
      <c r="D70" s="204" t="s">
        <v>122</v>
      </c>
      <c r="E70" s="204" t="s">
        <v>18</v>
      </c>
      <c r="F70" s="204" t="s">
        <v>33</v>
      </c>
      <c r="G70" s="48">
        <v>12.25</v>
      </c>
      <c r="H70" s="48">
        <v>13.5</v>
      </c>
      <c r="I70" s="48">
        <v>15.4</v>
      </c>
      <c r="J70" s="48">
        <v>14.3</v>
      </c>
      <c r="K70" s="48">
        <f t="shared" si="1"/>
        <v>55.45</v>
      </c>
      <c r="L70" s="47"/>
      <c r="M70" s="47">
        <v>1</v>
      </c>
      <c r="N70" s="47"/>
      <c r="O70" s="47"/>
      <c r="P70" s="47"/>
      <c r="Q70" s="47"/>
      <c r="R70" s="47"/>
      <c r="S70" s="47">
        <v>67</v>
      </c>
    </row>
    <row r="71" spans="1:19" s="52" customFormat="1" ht="13.5">
      <c r="A71" s="206" t="s">
        <v>316</v>
      </c>
      <c r="B71" s="204">
        <v>2009</v>
      </c>
      <c r="C71" s="206">
        <v>3</v>
      </c>
      <c r="D71" s="204" t="s">
        <v>122</v>
      </c>
      <c r="E71" s="204" t="s">
        <v>123</v>
      </c>
      <c r="F71" s="204" t="s">
        <v>33</v>
      </c>
      <c r="G71" s="48">
        <v>13.05</v>
      </c>
      <c r="H71" s="48">
        <v>13.8</v>
      </c>
      <c r="I71" s="48">
        <v>14.4</v>
      </c>
      <c r="J71" s="48">
        <v>15.45</v>
      </c>
      <c r="K71" s="48">
        <f t="shared" si="1"/>
        <v>56.7</v>
      </c>
      <c r="L71" s="47"/>
      <c r="M71" s="47">
        <v>1</v>
      </c>
      <c r="N71" s="47"/>
      <c r="O71" s="47"/>
      <c r="P71" s="47"/>
      <c r="Q71" s="47"/>
      <c r="R71" s="47"/>
      <c r="S71" s="47">
        <v>68</v>
      </c>
    </row>
    <row r="72" spans="1:19" s="52" customFormat="1" ht="13.5">
      <c r="A72" s="206" t="s">
        <v>316</v>
      </c>
      <c r="B72" s="204">
        <v>2008</v>
      </c>
      <c r="C72" s="206">
        <v>3</v>
      </c>
      <c r="D72" s="204" t="s">
        <v>172</v>
      </c>
      <c r="E72" s="204" t="s">
        <v>121</v>
      </c>
      <c r="F72" s="204" t="s">
        <v>33</v>
      </c>
      <c r="G72" s="48">
        <v>12.35</v>
      </c>
      <c r="H72" s="48">
        <v>13.8</v>
      </c>
      <c r="I72" s="48">
        <v>14.4</v>
      </c>
      <c r="J72" s="48">
        <v>15</v>
      </c>
      <c r="K72" s="48">
        <f t="shared" si="1"/>
        <v>55.55</v>
      </c>
      <c r="L72" s="47"/>
      <c r="M72" s="47">
        <v>1</v>
      </c>
      <c r="N72" s="47"/>
      <c r="O72" s="47"/>
      <c r="P72" s="47"/>
      <c r="Q72" s="47"/>
      <c r="R72" s="47"/>
      <c r="S72" s="47">
        <v>69</v>
      </c>
    </row>
    <row r="73" spans="1:19" s="52" customFormat="1" ht="13.5">
      <c r="A73" s="206" t="s">
        <v>316</v>
      </c>
      <c r="B73" s="204">
        <v>2008</v>
      </c>
      <c r="C73" s="206">
        <v>3</v>
      </c>
      <c r="D73" s="204" t="s">
        <v>127</v>
      </c>
      <c r="E73" s="204" t="s">
        <v>125</v>
      </c>
      <c r="F73" s="204" t="s">
        <v>34</v>
      </c>
      <c r="G73" s="48">
        <v>12.85</v>
      </c>
      <c r="H73" s="48">
        <v>13.3</v>
      </c>
      <c r="I73" s="48">
        <v>12.8</v>
      </c>
      <c r="J73" s="48">
        <v>14.05</v>
      </c>
      <c r="K73" s="48">
        <f t="shared" si="1"/>
        <v>53</v>
      </c>
      <c r="L73" s="47"/>
      <c r="M73" s="47">
        <v>1</v>
      </c>
      <c r="N73" s="47"/>
      <c r="O73" s="47"/>
      <c r="P73" s="47"/>
      <c r="Q73" s="47"/>
      <c r="R73" s="47"/>
      <c r="S73" s="47">
        <v>70</v>
      </c>
    </row>
    <row r="74" spans="1:19" s="52" customFormat="1" ht="13.5">
      <c r="A74" s="206" t="s">
        <v>316</v>
      </c>
      <c r="B74" s="204">
        <v>2008</v>
      </c>
      <c r="C74" s="206">
        <v>3</v>
      </c>
      <c r="D74" s="204" t="s">
        <v>164</v>
      </c>
      <c r="E74" s="204" t="s">
        <v>10</v>
      </c>
      <c r="F74" s="204" t="s">
        <v>34</v>
      </c>
      <c r="G74" s="48">
        <v>12.9</v>
      </c>
      <c r="H74" s="48">
        <v>13.45</v>
      </c>
      <c r="I74" s="48">
        <v>13.5</v>
      </c>
      <c r="J74" s="48">
        <v>14.35</v>
      </c>
      <c r="K74" s="48">
        <f t="shared" si="1"/>
        <v>54.2</v>
      </c>
      <c r="L74" s="47"/>
      <c r="M74" s="47">
        <v>1</v>
      </c>
      <c r="N74" s="47"/>
      <c r="O74" s="47"/>
      <c r="P74" s="47"/>
      <c r="Q74" s="47"/>
      <c r="R74" s="47"/>
      <c r="S74" s="47">
        <v>72</v>
      </c>
    </row>
    <row r="75" spans="1:19" s="52" customFormat="1" ht="13.5">
      <c r="A75" s="206"/>
      <c r="B75" s="207"/>
      <c r="C75" s="208"/>
      <c r="D75" s="212"/>
      <c r="E75" s="213"/>
      <c r="F75" s="206"/>
      <c r="G75" s="48"/>
      <c r="H75" s="48"/>
      <c r="I75" s="48"/>
      <c r="J75" s="48"/>
      <c r="K75" s="48">
        <f t="shared" si="1"/>
        <v>0</v>
      </c>
      <c r="L75" s="47"/>
      <c r="M75" s="47"/>
      <c r="N75" s="47"/>
      <c r="O75" s="47"/>
      <c r="P75" s="47"/>
      <c r="Q75" s="47"/>
      <c r="R75" s="47"/>
      <c r="S75" s="47"/>
    </row>
    <row r="76" spans="1:19" s="52" customFormat="1" ht="13.5">
      <c r="A76" s="206" t="s">
        <v>315</v>
      </c>
      <c r="B76" s="204">
        <v>2007</v>
      </c>
      <c r="C76" s="208">
        <v>4</v>
      </c>
      <c r="D76" s="204" t="s">
        <v>179</v>
      </c>
      <c r="E76" s="204" t="s">
        <v>17</v>
      </c>
      <c r="F76" s="204" t="s">
        <v>120</v>
      </c>
      <c r="G76" s="48">
        <v>12.85</v>
      </c>
      <c r="H76" s="48">
        <v>13.5</v>
      </c>
      <c r="I76" s="48">
        <v>12.95</v>
      </c>
      <c r="J76" s="48">
        <v>14.6</v>
      </c>
      <c r="K76" s="48">
        <f t="shared" si="1"/>
        <v>53.9</v>
      </c>
      <c r="L76" s="47"/>
      <c r="M76" s="47">
        <v>1</v>
      </c>
      <c r="N76" s="47"/>
      <c r="O76" s="47"/>
      <c r="P76" s="47"/>
      <c r="Q76" s="47"/>
      <c r="R76" s="47"/>
      <c r="S76" s="47">
        <v>73</v>
      </c>
    </row>
    <row r="77" spans="1:19" s="52" customFormat="1" ht="13.5">
      <c r="A77" s="206" t="s">
        <v>315</v>
      </c>
      <c r="B77" s="204">
        <v>2007</v>
      </c>
      <c r="C77" s="208">
        <v>4</v>
      </c>
      <c r="D77" s="204" t="s">
        <v>180</v>
      </c>
      <c r="E77" s="204" t="s">
        <v>181</v>
      </c>
      <c r="F77" s="204" t="s">
        <v>120</v>
      </c>
      <c r="G77" s="48">
        <v>15.2</v>
      </c>
      <c r="H77" s="48">
        <v>14</v>
      </c>
      <c r="I77" s="48">
        <v>13.85</v>
      </c>
      <c r="J77" s="48">
        <v>15.1</v>
      </c>
      <c r="K77" s="48">
        <f t="shared" si="1"/>
        <v>58.15</v>
      </c>
      <c r="L77" s="47"/>
      <c r="M77" s="47">
        <v>1</v>
      </c>
      <c r="N77" s="47"/>
      <c r="O77" s="47"/>
      <c r="P77" s="47"/>
      <c r="Q77" s="47"/>
      <c r="R77" s="47"/>
      <c r="S77" s="47">
        <v>74</v>
      </c>
    </row>
    <row r="78" spans="1:19" s="52" customFormat="1" ht="13.5">
      <c r="A78" s="206" t="s">
        <v>315</v>
      </c>
      <c r="B78" s="204">
        <v>2006</v>
      </c>
      <c r="C78" s="208">
        <v>4</v>
      </c>
      <c r="D78" s="204" t="s">
        <v>182</v>
      </c>
      <c r="E78" s="204" t="s">
        <v>183</v>
      </c>
      <c r="F78" s="204" t="s">
        <v>120</v>
      </c>
      <c r="G78" s="48">
        <v>13.75</v>
      </c>
      <c r="H78" s="48">
        <v>14.25</v>
      </c>
      <c r="I78" s="48">
        <v>13.2</v>
      </c>
      <c r="J78" s="48">
        <v>16.4</v>
      </c>
      <c r="K78" s="48">
        <f>Sprung+Barren+Balken+Boden</f>
        <v>57.6</v>
      </c>
      <c r="L78" s="47"/>
      <c r="M78" s="47">
        <v>1</v>
      </c>
      <c r="N78" s="47"/>
      <c r="O78" s="47"/>
      <c r="P78" s="47"/>
      <c r="Q78" s="47"/>
      <c r="R78" s="47"/>
      <c r="S78" s="47">
        <v>75</v>
      </c>
    </row>
    <row r="79" spans="1:19" s="52" customFormat="1" ht="13.5">
      <c r="A79" s="206" t="s">
        <v>321</v>
      </c>
      <c r="B79" s="204">
        <v>2007</v>
      </c>
      <c r="C79" s="208">
        <v>4</v>
      </c>
      <c r="D79" s="204" t="s">
        <v>184</v>
      </c>
      <c r="E79" s="204" t="s">
        <v>86</v>
      </c>
      <c r="F79" s="204" t="s">
        <v>116</v>
      </c>
      <c r="G79" s="48">
        <v>14</v>
      </c>
      <c r="H79" s="48">
        <v>12.4</v>
      </c>
      <c r="I79" s="48">
        <v>12.95</v>
      </c>
      <c r="J79" s="48">
        <v>15.4</v>
      </c>
      <c r="K79" s="48">
        <f t="shared" si="1"/>
        <v>54.74999999999999</v>
      </c>
      <c r="L79" s="47"/>
      <c r="M79" s="47">
        <v>1</v>
      </c>
      <c r="N79" s="47"/>
      <c r="O79" s="47"/>
      <c r="P79" s="47"/>
      <c r="Q79" s="47"/>
      <c r="R79" s="47"/>
      <c r="S79" s="47">
        <v>76</v>
      </c>
    </row>
    <row r="80" spans="1:19" s="5" customFormat="1" ht="13.5">
      <c r="A80" s="206" t="s">
        <v>321</v>
      </c>
      <c r="B80" s="204">
        <v>2007</v>
      </c>
      <c r="C80" s="208">
        <v>4</v>
      </c>
      <c r="D80" s="204" t="s">
        <v>110</v>
      </c>
      <c r="E80" s="204" t="s">
        <v>185</v>
      </c>
      <c r="F80" s="204" t="s">
        <v>116</v>
      </c>
      <c r="G80" s="48">
        <v>12.85</v>
      </c>
      <c r="H80" s="48">
        <v>11.25</v>
      </c>
      <c r="I80" s="48">
        <v>10.5</v>
      </c>
      <c r="J80" s="48">
        <v>14.05</v>
      </c>
      <c r="K80" s="48">
        <f t="shared" si="0"/>
        <v>48.650000000000006</v>
      </c>
      <c r="L80" s="47"/>
      <c r="M80" s="47">
        <v>1</v>
      </c>
      <c r="N80" s="47"/>
      <c r="O80" s="47"/>
      <c r="P80" s="47"/>
      <c r="Q80" s="47"/>
      <c r="R80" s="47"/>
      <c r="S80" s="47">
        <v>77</v>
      </c>
    </row>
    <row r="81" spans="1:19" s="52" customFormat="1" ht="13.5">
      <c r="A81" s="206" t="s">
        <v>321</v>
      </c>
      <c r="B81" s="204">
        <v>2007</v>
      </c>
      <c r="C81" s="208">
        <v>4</v>
      </c>
      <c r="D81" s="204" t="s">
        <v>186</v>
      </c>
      <c r="E81" s="204" t="s">
        <v>187</v>
      </c>
      <c r="F81" s="204" t="s">
        <v>116</v>
      </c>
      <c r="G81" s="48">
        <v>13.5</v>
      </c>
      <c r="H81" s="48">
        <v>12.5</v>
      </c>
      <c r="I81" s="48">
        <v>12</v>
      </c>
      <c r="J81" s="48">
        <v>15.3</v>
      </c>
      <c r="K81" s="48">
        <f t="shared" si="1"/>
        <v>53.3</v>
      </c>
      <c r="L81" s="47"/>
      <c r="M81" s="47">
        <v>1</v>
      </c>
      <c r="N81" s="47"/>
      <c r="O81" s="47"/>
      <c r="P81" s="47"/>
      <c r="Q81" s="47"/>
      <c r="R81" s="47"/>
      <c r="S81" s="47">
        <v>78</v>
      </c>
    </row>
    <row r="82" spans="1:19" s="52" customFormat="1" ht="13.5">
      <c r="A82" s="206" t="s">
        <v>317</v>
      </c>
      <c r="B82" s="204">
        <v>2006</v>
      </c>
      <c r="C82" s="208">
        <v>4</v>
      </c>
      <c r="D82" s="204" t="s">
        <v>188</v>
      </c>
      <c r="E82" s="204" t="s">
        <v>7</v>
      </c>
      <c r="F82" s="204" t="s">
        <v>85</v>
      </c>
      <c r="G82" s="48">
        <v>12.85</v>
      </c>
      <c r="H82" s="48">
        <v>13.9</v>
      </c>
      <c r="I82" s="48">
        <v>14.25</v>
      </c>
      <c r="J82" s="48">
        <v>13.8</v>
      </c>
      <c r="K82" s="48">
        <f t="shared" si="1"/>
        <v>54.8</v>
      </c>
      <c r="L82" s="47"/>
      <c r="M82" s="47">
        <v>1</v>
      </c>
      <c r="N82" s="47"/>
      <c r="O82" s="47"/>
      <c r="P82" s="47"/>
      <c r="Q82" s="47"/>
      <c r="R82" s="47"/>
      <c r="S82" s="47">
        <v>79</v>
      </c>
    </row>
    <row r="83" spans="1:19" s="52" customFormat="1" ht="13.5">
      <c r="A83" s="206" t="s">
        <v>317</v>
      </c>
      <c r="B83" s="204">
        <v>2007</v>
      </c>
      <c r="C83" s="208">
        <v>4</v>
      </c>
      <c r="D83" s="204" t="s">
        <v>189</v>
      </c>
      <c r="E83" s="204" t="s">
        <v>77</v>
      </c>
      <c r="F83" s="204" t="s">
        <v>85</v>
      </c>
      <c r="G83" s="48">
        <v>13.05</v>
      </c>
      <c r="H83" s="48">
        <v>13.75</v>
      </c>
      <c r="I83" s="48">
        <v>14.3</v>
      </c>
      <c r="J83" s="48">
        <v>15.7</v>
      </c>
      <c r="K83" s="48">
        <f t="shared" si="1"/>
        <v>56.8</v>
      </c>
      <c r="L83" s="47"/>
      <c r="M83" s="47">
        <v>1</v>
      </c>
      <c r="N83" s="47"/>
      <c r="O83" s="47"/>
      <c r="P83" s="47"/>
      <c r="Q83" s="47"/>
      <c r="R83" s="47"/>
      <c r="S83" s="47">
        <v>80</v>
      </c>
    </row>
    <row r="84" spans="1:19" s="241" customFormat="1" ht="13.5">
      <c r="A84" s="236" t="s">
        <v>317</v>
      </c>
      <c r="B84" s="237">
        <v>2006</v>
      </c>
      <c r="C84" s="238">
        <v>4</v>
      </c>
      <c r="D84" s="237" t="s">
        <v>190</v>
      </c>
      <c r="E84" s="237" t="s">
        <v>191</v>
      </c>
      <c r="F84" s="237" t="s">
        <v>85</v>
      </c>
      <c r="G84" s="298"/>
      <c r="H84" s="239"/>
      <c r="I84" s="239"/>
      <c r="J84" s="239"/>
      <c r="K84" s="239">
        <f t="shared" si="1"/>
        <v>0</v>
      </c>
      <c r="L84" s="240"/>
      <c r="M84" s="240">
        <v>1</v>
      </c>
      <c r="N84" s="240"/>
      <c r="O84" s="240"/>
      <c r="P84" s="240"/>
      <c r="Q84" s="240"/>
      <c r="R84" s="240"/>
      <c r="S84" s="240">
        <v>81</v>
      </c>
    </row>
    <row r="85" spans="1:19" s="52" customFormat="1" ht="13.5">
      <c r="A85" s="206" t="s">
        <v>319</v>
      </c>
      <c r="B85" s="204">
        <v>2007</v>
      </c>
      <c r="C85" s="208">
        <v>4</v>
      </c>
      <c r="D85" s="204" t="s">
        <v>58</v>
      </c>
      <c r="E85" s="204" t="s">
        <v>192</v>
      </c>
      <c r="F85" s="204" t="s">
        <v>337</v>
      </c>
      <c r="G85" s="48">
        <v>15.2</v>
      </c>
      <c r="H85" s="48">
        <v>15.3</v>
      </c>
      <c r="I85" s="48">
        <v>13.55</v>
      </c>
      <c r="J85" s="48">
        <v>15.55</v>
      </c>
      <c r="K85" s="48">
        <f t="shared" si="1"/>
        <v>59.599999999999994</v>
      </c>
      <c r="L85" s="47"/>
      <c r="M85" s="47">
        <v>1</v>
      </c>
      <c r="N85" s="47"/>
      <c r="O85" s="47"/>
      <c r="P85" s="47"/>
      <c r="Q85" s="47"/>
      <c r="R85" s="47"/>
      <c r="S85" s="47">
        <v>82</v>
      </c>
    </row>
    <row r="86" spans="1:19" s="52" customFormat="1" ht="13.5">
      <c r="A86" s="206" t="s">
        <v>319</v>
      </c>
      <c r="B86" s="204">
        <v>2006</v>
      </c>
      <c r="C86" s="208">
        <v>4</v>
      </c>
      <c r="D86" s="204" t="s">
        <v>193</v>
      </c>
      <c r="E86" s="204" t="s">
        <v>7</v>
      </c>
      <c r="F86" s="204" t="s">
        <v>337</v>
      </c>
      <c r="G86" s="48">
        <v>14.6</v>
      </c>
      <c r="H86" s="48">
        <v>14.65</v>
      </c>
      <c r="I86" s="48">
        <v>13.9</v>
      </c>
      <c r="J86" s="48">
        <v>15.5</v>
      </c>
      <c r="K86" s="48">
        <f t="shared" si="1"/>
        <v>58.65</v>
      </c>
      <c r="L86" s="47"/>
      <c r="M86" s="47">
        <v>1</v>
      </c>
      <c r="N86" s="47"/>
      <c r="O86" s="47"/>
      <c r="P86" s="47"/>
      <c r="Q86" s="47"/>
      <c r="R86" s="47"/>
      <c r="S86" s="47">
        <v>83</v>
      </c>
    </row>
    <row r="87" spans="1:19" s="52" customFormat="1" ht="13.5">
      <c r="A87" s="206" t="s">
        <v>319</v>
      </c>
      <c r="B87" s="204">
        <v>2006</v>
      </c>
      <c r="C87" s="208">
        <v>4</v>
      </c>
      <c r="D87" s="204" t="s">
        <v>194</v>
      </c>
      <c r="E87" s="204" t="s">
        <v>195</v>
      </c>
      <c r="F87" s="204" t="s">
        <v>337</v>
      </c>
      <c r="G87" s="48">
        <v>15.6</v>
      </c>
      <c r="H87" s="48">
        <v>15.35</v>
      </c>
      <c r="I87" s="48">
        <v>13.65</v>
      </c>
      <c r="J87" s="48">
        <v>16.2</v>
      </c>
      <c r="K87" s="48">
        <f t="shared" si="1"/>
        <v>60.8</v>
      </c>
      <c r="L87" s="47"/>
      <c r="M87" s="47">
        <v>1</v>
      </c>
      <c r="N87" s="47"/>
      <c r="O87" s="47"/>
      <c r="P87" s="47"/>
      <c r="Q87" s="47"/>
      <c r="R87" s="47"/>
      <c r="S87" s="47">
        <v>84</v>
      </c>
    </row>
    <row r="88" spans="1:19" s="52" customFormat="1" ht="13.5">
      <c r="A88" s="206" t="s">
        <v>319</v>
      </c>
      <c r="B88" s="204">
        <v>2006</v>
      </c>
      <c r="C88" s="208">
        <v>4</v>
      </c>
      <c r="D88" s="204" t="s">
        <v>196</v>
      </c>
      <c r="E88" s="204" t="s">
        <v>197</v>
      </c>
      <c r="F88" s="204" t="s">
        <v>337</v>
      </c>
      <c r="G88" s="48">
        <v>16.2</v>
      </c>
      <c r="H88" s="48">
        <v>15.25</v>
      </c>
      <c r="I88" s="48">
        <v>16.25</v>
      </c>
      <c r="J88" s="48">
        <v>15.2</v>
      </c>
      <c r="K88" s="48">
        <f t="shared" si="1"/>
        <v>62.900000000000006</v>
      </c>
      <c r="L88" s="47"/>
      <c r="M88" s="47">
        <v>1</v>
      </c>
      <c r="N88" s="47"/>
      <c r="O88" s="47"/>
      <c r="P88" s="47"/>
      <c r="Q88" s="47"/>
      <c r="R88" s="47"/>
      <c r="S88" s="47">
        <v>85</v>
      </c>
    </row>
    <row r="89" spans="1:19" s="241" customFormat="1" ht="13.5">
      <c r="A89" s="236" t="s">
        <v>319</v>
      </c>
      <c r="B89" s="237">
        <v>2006</v>
      </c>
      <c r="C89" s="238">
        <v>4</v>
      </c>
      <c r="D89" s="237" t="s">
        <v>198</v>
      </c>
      <c r="E89" s="237" t="s">
        <v>199</v>
      </c>
      <c r="F89" s="237" t="s">
        <v>338</v>
      </c>
      <c r="G89" s="239"/>
      <c r="H89" s="239"/>
      <c r="I89" s="239"/>
      <c r="J89" s="239"/>
      <c r="K89" s="239">
        <f t="shared" si="1"/>
        <v>0</v>
      </c>
      <c r="L89" s="240"/>
      <c r="M89" s="240">
        <v>1</v>
      </c>
      <c r="N89" s="240"/>
      <c r="O89" s="240"/>
      <c r="P89" s="240"/>
      <c r="Q89" s="240"/>
      <c r="R89" s="240"/>
      <c r="S89" s="240">
        <v>86</v>
      </c>
    </row>
    <row r="90" spans="1:19" s="52" customFormat="1" ht="13.5">
      <c r="A90" s="206" t="s">
        <v>319</v>
      </c>
      <c r="B90" s="204">
        <v>2006</v>
      </c>
      <c r="C90" s="208">
        <v>4</v>
      </c>
      <c r="D90" s="204" t="s">
        <v>200</v>
      </c>
      <c r="E90" s="204" t="s">
        <v>19</v>
      </c>
      <c r="F90" s="204" t="s">
        <v>338</v>
      </c>
      <c r="G90" s="48"/>
      <c r="H90" s="48"/>
      <c r="I90" s="48"/>
      <c r="J90" s="48"/>
      <c r="K90" s="48">
        <f t="shared" si="1"/>
        <v>0</v>
      </c>
      <c r="L90" s="47"/>
      <c r="M90" s="47">
        <v>1</v>
      </c>
      <c r="N90" s="47"/>
      <c r="O90" s="47"/>
      <c r="P90" s="47"/>
      <c r="Q90" s="47"/>
      <c r="R90" s="47"/>
      <c r="S90" s="47">
        <v>87</v>
      </c>
    </row>
    <row r="91" spans="1:19" s="52" customFormat="1" ht="13.5">
      <c r="A91" s="206" t="s">
        <v>319</v>
      </c>
      <c r="B91" s="204">
        <v>2007</v>
      </c>
      <c r="C91" s="208">
        <v>4</v>
      </c>
      <c r="D91" s="204" t="s">
        <v>201</v>
      </c>
      <c r="E91" s="204" t="s">
        <v>18</v>
      </c>
      <c r="F91" s="204" t="s">
        <v>167</v>
      </c>
      <c r="G91" s="48">
        <v>13.75</v>
      </c>
      <c r="H91" s="48">
        <v>12.75</v>
      </c>
      <c r="I91" s="48">
        <v>14.25</v>
      </c>
      <c r="J91" s="48">
        <v>15.5</v>
      </c>
      <c r="K91" s="48">
        <f t="shared" si="1"/>
        <v>56.25</v>
      </c>
      <c r="L91" s="47"/>
      <c r="M91" s="47">
        <v>1</v>
      </c>
      <c r="N91" s="47"/>
      <c r="O91" s="47"/>
      <c r="P91" s="47"/>
      <c r="Q91" s="47"/>
      <c r="R91" s="47"/>
      <c r="S91" s="47">
        <v>88</v>
      </c>
    </row>
    <row r="92" spans="1:19" s="52" customFormat="1" ht="13.5">
      <c r="A92" s="206" t="s">
        <v>319</v>
      </c>
      <c r="B92" s="204">
        <v>2007</v>
      </c>
      <c r="C92" s="208">
        <v>4</v>
      </c>
      <c r="D92" s="204" t="s">
        <v>176</v>
      </c>
      <c r="E92" s="204" t="s">
        <v>10</v>
      </c>
      <c r="F92" s="204" t="s">
        <v>167</v>
      </c>
      <c r="G92" s="48">
        <v>13.25</v>
      </c>
      <c r="H92" s="48">
        <v>13.7</v>
      </c>
      <c r="I92" s="48">
        <v>13.35</v>
      </c>
      <c r="J92" s="48">
        <v>12.85</v>
      </c>
      <c r="K92" s="48">
        <f t="shared" si="1"/>
        <v>53.15</v>
      </c>
      <c r="L92" s="47"/>
      <c r="M92" s="47">
        <v>1</v>
      </c>
      <c r="N92" s="47"/>
      <c r="O92" s="47"/>
      <c r="P92" s="47"/>
      <c r="Q92" s="47"/>
      <c r="R92" s="47"/>
      <c r="S92" s="47">
        <v>89</v>
      </c>
    </row>
    <row r="93" spans="1:19" s="52" customFormat="1" ht="13.5">
      <c r="A93" s="206" t="s">
        <v>319</v>
      </c>
      <c r="B93" s="204">
        <v>2007</v>
      </c>
      <c r="C93" s="208">
        <v>4</v>
      </c>
      <c r="D93" s="204" t="s">
        <v>202</v>
      </c>
      <c r="E93" s="204" t="s">
        <v>203</v>
      </c>
      <c r="F93" s="204" t="s">
        <v>167</v>
      </c>
      <c r="G93" s="48">
        <v>13</v>
      </c>
      <c r="H93" s="48">
        <v>14.5</v>
      </c>
      <c r="I93" s="48">
        <v>13.9</v>
      </c>
      <c r="J93" s="48">
        <v>14</v>
      </c>
      <c r="K93" s="48">
        <f t="shared" si="1"/>
        <v>55.4</v>
      </c>
      <c r="L93" s="47"/>
      <c r="M93" s="47">
        <v>1</v>
      </c>
      <c r="N93" s="47"/>
      <c r="O93" s="47"/>
      <c r="P93" s="47"/>
      <c r="Q93" s="47"/>
      <c r="R93" s="47"/>
      <c r="S93" s="47">
        <v>90</v>
      </c>
    </row>
    <row r="94" spans="1:19" s="52" customFormat="1" ht="13.5">
      <c r="A94" s="206" t="s">
        <v>317</v>
      </c>
      <c r="B94" s="204">
        <v>2007</v>
      </c>
      <c r="C94" s="208">
        <v>4</v>
      </c>
      <c r="D94" s="204" t="s">
        <v>204</v>
      </c>
      <c r="E94" s="204" t="s">
        <v>46</v>
      </c>
      <c r="F94" s="204" t="s">
        <v>51</v>
      </c>
      <c r="G94" s="48">
        <v>15.6</v>
      </c>
      <c r="H94" s="48">
        <v>14.6</v>
      </c>
      <c r="I94" s="48">
        <v>13.85</v>
      </c>
      <c r="J94" s="48">
        <v>16</v>
      </c>
      <c r="K94" s="48">
        <f t="shared" si="1"/>
        <v>60.05</v>
      </c>
      <c r="L94" s="47"/>
      <c r="M94" s="47">
        <v>1</v>
      </c>
      <c r="N94" s="47"/>
      <c r="O94" s="47"/>
      <c r="P94" s="47"/>
      <c r="Q94" s="47"/>
      <c r="R94" s="47"/>
      <c r="S94" s="47">
        <v>91</v>
      </c>
    </row>
    <row r="95" spans="1:19" s="52" customFormat="1" ht="13.5">
      <c r="A95" s="206" t="s">
        <v>317</v>
      </c>
      <c r="B95" s="204">
        <v>2007</v>
      </c>
      <c r="C95" s="208">
        <v>4</v>
      </c>
      <c r="D95" s="204" t="s">
        <v>205</v>
      </c>
      <c r="E95" s="204" t="s">
        <v>206</v>
      </c>
      <c r="F95" s="204" t="s">
        <v>51</v>
      </c>
      <c r="G95" s="48">
        <v>13.15</v>
      </c>
      <c r="H95" s="48">
        <v>12.8</v>
      </c>
      <c r="I95" s="48">
        <v>13.35</v>
      </c>
      <c r="J95" s="48">
        <v>13.7</v>
      </c>
      <c r="K95" s="48">
        <f t="shared" si="1"/>
        <v>53</v>
      </c>
      <c r="L95" s="47"/>
      <c r="M95" s="47">
        <v>1</v>
      </c>
      <c r="N95" s="47"/>
      <c r="O95" s="47"/>
      <c r="P95" s="47"/>
      <c r="Q95" s="47"/>
      <c r="R95" s="47"/>
      <c r="S95" s="47">
        <v>92</v>
      </c>
    </row>
    <row r="96" spans="1:19" s="52" customFormat="1" ht="13.5">
      <c r="A96" s="206" t="s">
        <v>321</v>
      </c>
      <c r="B96" s="204">
        <v>2007</v>
      </c>
      <c r="C96" s="208">
        <v>4</v>
      </c>
      <c r="D96" s="204" t="s">
        <v>207</v>
      </c>
      <c r="E96" s="204" t="s">
        <v>22</v>
      </c>
      <c r="F96" s="204" t="s">
        <v>339</v>
      </c>
      <c r="G96" s="48">
        <v>13.2</v>
      </c>
      <c r="H96" s="48">
        <v>13.55</v>
      </c>
      <c r="I96" s="48">
        <v>12.95</v>
      </c>
      <c r="J96" s="48">
        <v>15.1</v>
      </c>
      <c r="K96" s="48">
        <f t="shared" si="1"/>
        <v>54.800000000000004</v>
      </c>
      <c r="L96" s="47"/>
      <c r="M96" s="47">
        <v>1</v>
      </c>
      <c r="N96" s="47"/>
      <c r="O96" s="47"/>
      <c r="P96" s="47"/>
      <c r="Q96" s="47"/>
      <c r="R96" s="47"/>
      <c r="S96" s="47">
        <v>93</v>
      </c>
    </row>
    <row r="97" spans="1:19" s="52" customFormat="1" ht="13.5">
      <c r="A97" s="206" t="s">
        <v>321</v>
      </c>
      <c r="B97" s="204">
        <v>2007</v>
      </c>
      <c r="C97" s="208">
        <v>4</v>
      </c>
      <c r="D97" s="204" t="s">
        <v>208</v>
      </c>
      <c r="E97" s="204" t="s">
        <v>46</v>
      </c>
      <c r="F97" s="204" t="s">
        <v>339</v>
      </c>
      <c r="G97" s="48">
        <v>12.45</v>
      </c>
      <c r="H97" s="48">
        <v>12.55</v>
      </c>
      <c r="I97" s="48">
        <v>12.7</v>
      </c>
      <c r="J97" s="48">
        <v>14.5</v>
      </c>
      <c r="K97" s="48">
        <f t="shared" si="1"/>
        <v>52.2</v>
      </c>
      <c r="L97" s="47"/>
      <c r="M97" s="47">
        <v>1</v>
      </c>
      <c r="N97" s="47"/>
      <c r="O97" s="47"/>
      <c r="P97" s="47"/>
      <c r="Q97" s="47"/>
      <c r="R97" s="47"/>
      <c r="S97" s="47">
        <v>94</v>
      </c>
    </row>
    <row r="98" spans="1:19" s="52" customFormat="1" ht="13.5">
      <c r="A98" s="206" t="s">
        <v>321</v>
      </c>
      <c r="B98" s="204">
        <v>2007</v>
      </c>
      <c r="C98" s="208">
        <v>4</v>
      </c>
      <c r="D98" s="204" t="s">
        <v>209</v>
      </c>
      <c r="E98" s="204" t="s">
        <v>87</v>
      </c>
      <c r="F98" s="204" t="s">
        <v>339</v>
      </c>
      <c r="G98" s="48">
        <v>13.55</v>
      </c>
      <c r="H98" s="48">
        <v>13.6</v>
      </c>
      <c r="I98" s="48">
        <v>12.9</v>
      </c>
      <c r="J98" s="48">
        <v>14.65</v>
      </c>
      <c r="K98" s="48">
        <f t="shared" si="1"/>
        <v>54.699999999999996</v>
      </c>
      <c r="L98" s="47"/>
      <c r="M98" s="47">
        <v>1</v>
      </c>
      <c r="N98" s="47"/>
      <c r="O98" s="47"/>
      <c r="P98" s="47"/>
      <c r="Q98" s="47"/>
      <c r="R98" s="47"/>
      <c r="S98" s="47">
        <v>95</v>
      </c>
    </row>
    <row r="99" spans="1:19" s="52" customFormat="1" ht="13.5">
      <c r="A99" s="206" t="s">
        <v>321</v>
      </c>
      <c r="B99" s="204">
        <v>2007</v>
      </c>
      <c r="C99" s="208">
        <v>4</v>
      </c>
      <c r="D99" s="204" t="s">
        <v>210</v>
      </c>
      <c r="E99" s="204" t="s">
        <v>57</v>
      </c>
      <c r="F99" s="204" t="s">
        <v>339</v>
      </c>
      <c r="G99" s="48">
        <v>13.4</v>
      </c>
      <c r="H99" s="48">
        <v>10.75</v>
      </c>
      <c r="I99" s="48">
        <v>14.55</v>
      </c>
      <c r="J99" s="48">
        <v>14.1</v>
      </c>
      <c r="K99" s="48">
        <f t="shared" si="1"/>
        <v>52.800000000000004</v>
      </c>
      <c r="L99" s="47"/>
      <c r="M99" s="47">
        <v>1</v>
      </c>
      <c r="N99" s="47"/>
      <c r="O99" s="47"/>
      <c r="P99" s="47"/>
      <c r="Q99" s="47"/>
      <c r="R99" s="47"/>
      <c r="S99" s="47">
        <v>96</v>
      </c>
    </row>
    <row r="100" spans="1:19" s="52" customFormat="1" ht="13.5">
      <c r="A100" s="206" t="s">
        <v>321</v>
      </c>
      <c r="B100" s="204">
        <v>2007</v>
      </c>
      <c r="C100" s="208">
        <v>4</v>
      </c>
      <c r="D100" s="204" t="s">
        <v>211</v>
      </c>
      <c r="E100" s="204" t="s">
        <v>7</v>
      </c>
      <c r="F100" s="204" t="s">
        <v>340</v>
      </c>
      <c r="G100" s="48">
        <v>12.65</v>
      </c>
      <c r="H100" s="48">
        <v>11.75</v>
      </c>
      <c r="I100" s="48">
        <v>13.5</v>
      </c>
      <c r="J100" s="48">
        <v>14.9</v>
      </c>
      <c r="K100" s="48">
        <f t="shared" si="1"/>
        <v>52.8</v>
      </c>
      <c r="L100" s="47"/>
      <c r="M100" s="47">
        <v>1</v>
      </c>
      <c r="N100" s="47"/>
      <c r="O100" s="47"/>
      <c r="P100" s="47"/>
      <c r="Q100" s="47"/>
      <c r="R100" s="47"/>
      <c r="S100" s="47">
        <v>97</v>
      </c>
    </row>
    <row r="101" spans="1:19" s="52" customFormat="1" ht="13.5">
      <c r="A101" s="206" t="s">
        <v>321</v>
      </c>
      <c r="B101" s="204">
        <v>2007</v>
      </c>
      <c r="C101" s="208">
        <v>4</v>
      </c>
      <c r="D101" s="204" t="s">
        <v>212</v>
      </c>
      <c r="E101" s="204" t="s">
        <v>213</v>
      </c>
      <c r="F101" s="204" t="s">
        <v>340</v>
      </c>
      <c r="G101" s="48">
        <v>14</v>
      </c>
      <c r="H101" s="48">
        <v>13.2</v>
      </c>
      <c r="I101" s="48">
        <v>13.4</v>
      </c>
      <c r="J101" s="48">
        <v>16.6</v>
      </c>
      <c r="K101" s="48">
        <f t="shared" si="1"/>
        <v>57.2</v>
      </c>
      <c r="L101" s="47"/>
      <c r="M101" s="47">
        <v>1</v>
      </c>
      <c r="N101" s="47"/>
      <c r="O101" s="47"/>
      <c r="P101" s="47"/>
      <c r="Q101" s="47"/>
      <c r="R101" s="47"/>
      <c r="S101" s="47">
        <v>98</v>
      </c>
    </row>
    <row r="102" spans="1:19" s="52" customFormat="1" ht="13.5">
      <c r="A102" s="206" t="s">
        <v>321</v>
      </c>
      <c r="B102" s="204">
        <v>2007</v>
      </c>
      <c r="C102" s="208">
        <v>4</v>
      </c>
      <c r="D102" s="204" t="s">
        <v>214</v>
      </c>
      <c r="E102" s="204" t="s">
        <v>46</v>
      </c>
      <c r="F102" s="204" t="s">
        <v>30</v>
      </c>
      <c r="G102" s="48">
        <v>14.4</v>
      </c>
      <c r="H102" s="48">
        <v>13.7</v>
      </c>
      <c r="I102" s="48">
        <v>15.6</v>
      </c>
      <c r="J102" s="48">
        <v>15</v>
      </c>
      <c r="K102" s="48">
        <f t="shared" si="1"/>
        <v>58.7</v>
      </c>
      <c r="L102" s="47"/>
      <c r="M102" s="47">
        <v>1</v>
      </c>
      <c r="N102" s="47"/>
      <c r="O102" s="47"/>
      <c r="P102" s="47"/>
      <c r="Q102" s="47"/>
      <c r="R102" s="47"/>
      <c r="S102" s="47">
        <v>99</v>
      </c>
    </row>
    <row r="103" spans="1:19" s="52" customFormat="1" ht="13.5">
      <c r="A103" s="206" t="s">
        <v>321</v>
      </c>
      <c r="B103" s="204">
        <v>2007</v>
      </c>
      <c r="C103" s="208">
        <v>4</v>
      </c>
      <c r="D103" s="204" t="s">
        <v>215</v>
      </c>
      <c r="E103" s="204" t="s">
        <v>216</v>
      </c>
      <c r="F103" s="204" t="s">
        <v>30</v>
      </c>
      <c r="G103" s="48">
        <v>13</v>
      </c>
      <c r="H103" s="48">
        <v>14.3</v>
      </c>
      <c r="I103" s="48">
        <v>14.8</v>
      </c>
      <c r="J103" s="48">
        <v>15.9</v>
      </c>
      <c r="K103" s="48">
        <f t="shared" si="1"/>
        <v>58</v>
      </c>
      <c r="L103" s="47"/>
      <c r="M103" s="47">
        <v>1</v>
      </c>
      <c r="N103" s="47"/>
      <c r="O103" s="47"/>
      <c r="P103" s="47"/>
      <c r="Q103" s="47"/>
      <c r="R103" s="47"/>
      <c r="S103" s="47">
        <v>100</v>
      </c>
    </row>
    <row r="104" spans="1:19" s="52" customFormat="1" ht="13.5">
      <c r="A104" s="206" t="s">
        <v>321</v>
      </c>
      <c r="B104" s="204">
        <v>2006</v>
      </c>
      <c r="C104" s="208">
        <v>4</v>
      </c>
      <c r="D104" s="204" t="s">
        <v>217</v>
      </c>
      <c r="E104" s="204" t="s">
        <v>18</v>
      </c>
      <c r="F104" s="204" t="s">
        <v>30</v>
      </c>
      <c r="G104" s="48">
        <v>13.9</v>
      </c>
      <c r="H104" s="48">
        <v>14.9</v>
      </c>
      <c r="I104" s="48">
        <v>13.2</v>
      </c>
      <c r="J104" s="48">
        <v>14.5</v>
      </c>
      <c r="K104" s="48">
        <f t="shared" si="1"/>
        <v>56.5</v>
      </c>
      <c r="L104" s="47"/>
      <c r="M104" s="47">
        <v>1</v>
      </c>
      <c r="N104" s="47"/>
      <c r="O104" s="47"/>
      <c r="P104" s="47"/>
      <c r="Q104" s="47"/>
      <c r="R104" s="47"/>
      <c r="S104" s="47">
        <v>101</v>
      </c>
    </row>
    <row r="105" spans="1:19" s="52" customFormat="1" ht="13.5">
      <c r="A105" s="206" t="s">
        <v>321</v>
      </c>
      <c r="B105" s="204">
        <v>2006</v>
      </c>
      <c r="C105" s="208">
        <v>4</v>
      </c>
      <c r="D105" s="204" t="s">
        <v>218</v>
      </c>
      <c r="E105" s="204" t="s">
        <v>219</v>
      </c>
      <c r="F105" s="204" t="s">
        <v>30</v>
      </c>
      <c r="G105" s="48">
        <v>0</v>
      </c>
      <c r="H105" s="48">
        <v>13.1</v>
      </c>
      <c r="I105" s="48">
        <v>12.9</v>
      </c>
      <c r="J105" s="48">
        <v>15</v>
      </c>
      <c r="K105" s="48">
        <f t="shared" si="1"/>
        <v>41</v>
      </c>
      <c r="L105" s="47"/>
      <c r="M105" s="47">
        <v>1</v>
      </c>
      <c r="N105" s="47"/>
      <c r="O105" s="47"/>
      <c r="P105" s="47"/>
      <c r="Q105" s="47"/>
      <c r="R105" s="47"/>
      <c r="S105" s="47">
        <v>102</v>
      </c>
    </row>
    <row r="106" spans="1:19" s="52" customFormat="1" ht="13.5">
      <c r="A106" s="206"/>
      <c r="B106" s="207"/>
      <c r="C106" s="206"/>
      <c r="D106" s="209"/>
      <c r="E106" s="210"/>
      <c r="F106" s="206"/>
      <c r="G106" s="48"/>
      <c r="H106" s="48"/>
      <c r="I106" s="48"/>
      <c r="J106" s="48"/>
      <c r="K106" s="48">
        <f t="shared" si="1"/>
        <v>0</v>
      </c>
      <c r="L106" s="47"/>
      <c r="M106" s="47"/>
      <c r="N106" s="47"/>
      <c r="O106" s="47"/>
      <c r="P106" s="47"/>
      <c r="Q106" s="47"/>
      <c r="R106" s="47"/>
      <c r="S106" s="47"/>
    </row>
    <row r="107" spans="1:19" s="52" customFormat="1" ht="13.5">
      <c r="A107" s="206" t="s">
        <v>315</v>
      </c>
      <c r="B107" s="204">
        <v>2005</v>
      </c>
      <c r="C107" s="206">
        <v>5</v>
      </c>
      <c r="D107" s="204" t="s">
        <v>220</v>
      </c>
      <c r="E107" s="204" t="s">
        <v>17</v>
      </c>
      <c r="F107" s="204" t="s">
        <v>120</v>
      </c>
      <c r="G107" s="48">
        <v>16.3</v>
      </c>
      <c r="H107" s="48">
        <v>14.5</v>
      </c>
      <c r="I107" s="48">
        <v>15.55</v>
      </c>
      <c r="J107" s="48">
        <v>17.05</v>
      </c>
      <c r="K107" s="48">
        <f t="shared" si="1"/>
        <v>63.400000000000006</v>
      </c>
      <c r="L107" s="47"/>
      <c r="M107" s="47">
        <v>1</v>
      </c>
      <c r="N107" s="47"/>
      <c r="O107" s="47"/>
      <c r="P107" s="47"/>
      <c r="Q107" s="47"/>
      <c r="R107" s="47"/>
      <c r="S107" s="47">
        <v>103</v>
      </c>
    </row>
    <row r="108" spans="1:19" s="52" customFormat="1" ht="13.5">
      <c r="A108" s="206" t="s">
        <v>315</v>
      </c>
      <c r="B108" s="204">
        <v>2004</v>
      </c>
      <c r="C108" s="206">
        <v>5</v>
      </c>
      <c r="D108" s="204" t="s">
        <v>74</v>
      </c>
      <c r="E108" s="204" t="s">
        <v>221</v>
      </c>
      <c r="F108" s="204" t="s">
        <v>120</v>
      </c>
      <c r="G108" s="48">
        <v>14.55</v>
      </c>
      <c r="H108" s="48">
        <v>16.15</v>
      </c>
      <c r="I108" s="48">
        <v>11.95</v>
      </c>
      <c r="J108" s="48">
        <v>15.8</v>
      </c>
      <c r="K108" s="48">
        <f t="shared" si="1"/>
        <v>58.45</v>
      </c>
      <c r="L108" s="47"/>
      <c r="M108" s="47">
        <v>1</v>
      </c>
      <c r="N108" s="47"/>
      <c r="O108" s="47"/>
      <c r="P108" s="47"/>
      <c r="Q108" s="47"/>
      <c r="R108" s="47"/>
      <c r="S108" s="47">
        <v>104</v>
      </c>
    </row>
    <row r="109" spans="1:19" s="52" customFormat="1" ht="13.5">
      <c r="A109" s="206" t="s">
        <v>315</v>
      </c>
      <c r="B109" s="204">
        <v>2004</v>
      </c>
      <c r="C109" s="206">
        <v>5</v>
      </c>
      <c r="D109" s="204" t="s">
        <v>222</v>
      </c>
      <c r="E109" s="204" t="s">
        <v>105</v>
      </c>
      <c r="F109" s="204" t="s">
        <v>120</v>
      </c>
      <c r="G109" s="48">
        <v>17</v>
      </c>
      <c r="H109" s="48">
        <v>13.5</v>
      </c>
      <c r="I109" s="48">
        <v>15.8</v>
      </c>
      <c r="J109" s="48">
        <v>16.45</v>
      </c>
      <c r="K109" s="48">
        <f t="shared" si="1"/>
        <v>62.75</v>
      </c>
      <c r="L109" s="47"/>
      <c r="M109" s="47">
        <v>1</v>
      </c>
      <c r="N109" s="47"/>
      <c r="O109" s="47"/>
      <c r="P109" s="47"/>
      <c r="Q109" s="47"/>
      <c r="R109" s="47"/>
      <c r="S109" s="47">
        <v>105</v>
      </c>
    </row>
    <row r="110" spans="1:19" s="52" customFormat="1" ht="13.5">
      <c r="A110" s="206" t="s">
        <v>315</v>
      </c>
      <c r="B110" s="204">
        <v>2004</v>
      </c>
      <c r="C110" s="206">
        <v>5</v>
      </c>
      <c r="D110" s="204" t="s">
        <v>223</v>
      </c>
      <c r="E110" s="204" t="s">
        <v>224</v>
      </c>
      <c r="F110" s="204" t="s">
        <v>120</v>
      </c>
      <c r="G110" s="48">
        <v>17.2</v>
      </c>
      <c r="H110" s="48">
        <v>0</v>
      </c>
      <c r="I110" s="48">
        <v>12.35</v>
      </c>
      <c r="J110" s="48">
        <v>16.3</v>
      </c>
      <c r="K110" s="48">
        <f t="shared" si="1"/>
        <v>45.849999999999994</v>
      </c>
      <c r="L110" s="47"/>
      <c r="M110" s="47">
        <v>1</v>
      </c>
      <c r="N110" s="47"/>
      <c r="O110" s="47"/>
      <c r="P110" s="47"/>
      <c r="Q110" s="47"/>
      <c r="R110" s="47"/>
      <c r="S110" s="47">
        <v>106</v>
      </c>
    </row>
    <row r="111" spans="1:19" s="52" customFormat="1" ht="13.5">
      <c r="A111" s="206" t="s">
        <v>317</v>
      </c>
      <c r="B111" s="204">
        <v>2005</v>
      </c>
      <c r="C111" s="206">
        <v>5</v>
      </c>
      <c r="D111" s="204" t="s">
        <v>225</v>
      </c>
      <c r="E111" s="204" t="s">
        <v>226</v>
      </c>
      <c r="F111" s="204" t="s">
        <v>85</v>
      </c>
      <c r="G111" s="48">
        <v>13.75</v>
      </c>
      <c r="H111" s="48">
        <v>12</v>
      </c>
      <c r="I111" s="48">
        <v>14.5</v>
      </c>
      <c r="J111" s="48">
        <v>15.2</v>
      </c>
      <c r="K111" s="48">
        <f t="shared" si="1"/>
        <v>55.45</v>
      </c>
      <c r="L111" s="47"/>
      <c r="M111" s="47">
        <v>1</v>
      </c>
      <c r="N111" s="47"/>
      <c r="O111" s="47"/>
      <c r="P111" s="47"/>
      <c r="Q111" s="47"/>
      <c r="R111" s="47"/>
      <c r="S111" s="47">
        <v>107</v>
      </c>
    </row>
    <row r="112" spans="1:19" s="52" customFormat="1" ht="13.5">
      <c r="A112" s="206" t="s">
        <v>317</v>
      </c>
      <c r="B112" s="204">
        <v>2005</v>
      </c>
      <c r="C112" s="206">
        <v>5</v>
      </c>
      <c r="D112" s="204" t="s">
        <v>227</v>
      </c>
      <c r="E112" s="204" t="s">
        <v>228</v>
      </c>
      <c r="F112" s="204" t="s">
        <v>85</v>
      </c>
      <c r="G112" s="48">
        <v>15.45</v>
      </c>
      <c r="H112" s="48">
        <v>11.5</v>
      </c>
      <c r="I112" s="48">
        <v>13.35</v>
      </c>
      <c r="J112" s="48">
        <v>15.15</v>
      </c>
      <c r="K112" s="48">
        <f t="shared" si="1"/>
        <v>55.449999999999996</v>
      </c>
      <c r="L112" s="47"/>
      <c r="M112" s="47">
        <v>1</v>
      </c>
      <c r="N112" s="47"/>
      <c r="O112" s="47"/>
      <c r="P112" s="47"/>
      <c r="Q112" s="47"/>
      <c r="R112" s="47"/>
      <c r="S112" s="47">
        <v>108</v>
      </c>
    </row>
    <row r="113" spans="1:19" s="52" customFormat="1" ht="13.5">
      <c r="A113" s="206" t="s">
        <v>319</v>
      </c>
      <c r="B113" s="204">
        <v>2005</v>
      </c>
      <c r="C113" s="206">
        <v>5</v>
      </c>
      <c r="D113" s="204" t="s">
        <v>229</v>
      </c>
      <c r="E113" s="204" t="s">
        <v>230</v>
      </c>
      <c r="F113" s="204" t="s">
        <v>64</v>
      </c>
      <c r="G113" s="48">
        <v>14.35</v>
      </c>
      <c r="H113" s="48">
        <v>13.25</v>
      </c>
      <c r="I113" s="48">
        <v>14.85</v>
      </c>
      <c r="J113" s="48">
        <v>14.9</v>
      </c>
      <c r="K113" s="48">
        <f t="shared" si="1"/>
        <v>57.35</v>
      </c>
      <c r="L113" s="47"/>
      <c r="M113" s="47">
        <v>1</v>
      </c>
      <c r="N113" s="47"/>
      <c r="O113" s="47"/>
      <c r="P113" s="47"/>
      <c r="Q113" s="47"/>
      <c r="R113" s="47"/>
      <c r="S113" s="47">
        <v>109</v>
      </c>
    </row>
    <row r="114" spans="1:19" s="52" customFormat="1" ht="13.5">
      <c r="A114" s="206" t="s">
        <v>317</v>
      </c>
      <c r="B114" s="204">
        <v>2004</v>
      </c>
      <c r="C114" s="206">
        <v>5</v>
      </c>
      <c r="D114" s="204" t="s">
        <v>231</v>
      </c>
      <c r="E114" s="204" t="s">
        <v>232</v>
      </c>
      <c r="F114" s="204" t="s">
        <v>344</v>
      </c>
      <c r="G114" s="48">
        <v>14.7</v>
      </c>
      <c r="H114" s="48">
        <v>13.5</v>
      </c>
      <c r="I114" s="48">
        <v>12.5</v>
      </c>
      <c r="J114" s="48">
        <v>15.25</v>
      </c>
      <c r="K114" s="48">
        <f t="shared" si="1"/>
        <v>55.95</v>
      </c>
      <c r="L114" s="47"/>
      <c r="M114" s="47">
        <v>1</v>
      </c>
      <c r="N114" s="47"/>
      <c r="O114" s="47"/>
      <c r="P114" s="47"/>
      <c r="Q114" s="47"/>
      <c r="R114" s="47"/>
      <c r="S114" s="47">
        <v>110</v>
      </c>
    </row>
    <row r="115" spans="1:19" s="52" customFormat="1" ht="13.5">
      <c r="A115" s="206"/>
      <c r="B115" s="208"/>
      <c r="C115" s="208"/>
      <c r="D115" s="211"/>
      <c r="E115" s="211"/>
      <c r="F115" s="206"/>
      <c r="G115" s="48"/>
      <c r="H115" s="48"/>
      <c r="I115" s="48"/>
      <c r="J115" s="48"/>
      <c r="K115" s="48">
        <f t="shared" si="1"/>
        <v>0</v>
      </c>
      <c r="L115" s="47"/>
      <c r="M115" s="47"/>
      <c r="N115" s="47"/>
      <c r="O115" s="47"/>
      <c r="P115" s="47"/>
      <c r="Q115" s="47"/>
      <c r="R115" s="47"/>
      <c r="S115" s="47"/>
    </row>
    <row r="116" spans="1:19" s="52" customFormat="1" ht="13.5">
      <c r="A116" s="206" t="s">
        <v>315</v>
      </c>
      <c r="B116" s="204">
        <v>2003</v>
      </c>
      <c r="C116" s="208">
        <v>6</v>
      </c>
      <c r="D116" s="204" t="s">
        <v>52</v>
      </c>
      <c r="E116" s="204" t="s">
        <v>40</v>
      </c>
      <c r="F116" s="204" t="s">
        <v>120</v>
      </c>
      <c r="G116" s="48">
        <v>15.25</v>
      </c>
      <c r="H116" s="48">
        <v>16.6</v>
      </c>
      <c r="I116" s="48">
        <v>13.25</v>
      </c>
      <c r="J116" s="48">
        <v>16.25</v>
      </c>
      <c r="K116" s="48">
        <f t="shared" si="1"/>
        <v>61.35</v>
      </c>
      <c r="L116" s="47"/>
      <c r="M116" s="47">
        <v>1</v>
      </c>
      <c r="N116" s="47"/>
      <c r="O116" s="47"/>
      <c r="P116" s="47"/>
      <c r="Q116" s="47"/>
      <c r="R116" s="47"/>
      <c r="S116" s="47">
        <v>111</v>
      </c>
    </row>
    <row r="117" spans="1:19" s="52" customFormat="1" ht="13.5">
      <c r="A117" s="206" t="s">
        <v>317</v>
      </c>
      <c r="B117" s="204">
        <v>2002</v>
      </c>
      <c r="C117" s="208">
        <v>6</v>
      </c>
      <c r="D117" s="204" t="s">
        <v>233</v>
      </c>
      <c r="E117" s="204" t="s">
        <v>86</v>
      </c>
      <c r="F117" s="204" t="s">
        <v>85</v>
      </c>
      <c r="G117" s="48">
        <v>15</v>
      </c>
      <c r="H117" s="48">
        <v>13.35</v>
      </c>
      <c r="I117" s="48">
        <v>13.6</v>
      </c>
      <c r="J117" s="48">
        <v>15.3</v>
      </c>
      <c r="K117" s="48">
        <f t="shared" si="1"/>
        <v>57.25</v>
      </c>
      <c r="L117" s="47"/>
      <c r="M117" s="47">
        <v>1</v>
      </c>
      <c r="N117" s="47"/>
      <c r="O117" s="47"/>
      <c r="P117" s="47"/>
      <c r="Q117" s="47"/>
      <c r="R117" s="47"/>
      <c r="S117" s="47">
        <v>112</v>
      </c>
    </row>
    <row r="118" spans="1:19" s="52" customFormat="1" ht="13.5">
      <c r="A118" s="206" t="s">
        <v>317</v>
      </c>
      <c r="B118" s="204">
        <v>2003</v>
      </c>
      <c r="C118" s="208">
        <v>6</v>
      </c>
      <c r="D118" s="204" t="s">
        <v>234</v>
      </c>
      <c r="E118" s="204" t="s">
        <v>235</v>
      </c>
      <c r="F118" s="204" t="s">
        <v>85</v>
      </c>
      <c r="G118" s="48">
        <v>14.35</v>
      </c>
      <c r="H118" s="48">
        <v>10.75</v>
      </c>
      <c r="I118" s="48">
        <v>14</v>
      </c>
      <c r="J118" s="48">
        <v>14.8</v>
      </c>
      <c r="K118" s="48">
        <f t="shared" si="1"/>
        <v>53.900000000000006</v>
      </c>
      <c r="L118" s="47"/>
      <c r="M118" s="47">
        <v>1</v>
      </c>
      <c r="N118" s="47"/>
      <c r="O118" s="47"/>
      <c r="P118" s="47"/>
      <c r="Q118" s="47"/>
      <c r="R118" s="47"/>
      <c r="S118" s="47">
        <v>113</v>
      </c>
    </row>
    <row r="119" spans="1:19" s="52" customFormat="1" ht="13.5">
      <c r="A119" s="206" t="s">
        <v>317</v>
      </c>
      <c r="B119" s="204">
        <v>2003</v>
      </c>
      <c r="C119" s="208">
        <v>6</v>
      </c>
      <c r="D119" s="204" t="s">
        <v>236</v>
      </c>
      <c r="E119" s="204" t="s">
        <v>73</v>
      </c>
      <c r="F119" s="204" t="s">
        <v>85</v>
      </c>
      <c r="G119" s="48">
        <v>14.55</v>
      </c>
      <c r="H119" s="48">
        <v>12.8</v>
      </c>
      <c r="I119" s="48">
        <v>16</v>
      </c>
      <c r="J119" s="48">
        <v>16.35</v>
      </c>
      <c r="K119" s="48">
        <f t="shared" si="1"/>
        <v>59.7</v>
      </c>
      <c r="L119" s="47"/>
      <c r="M119" s="47">
        <v>1</v>
      </c>
      <c r="N119" s="47"/>
      <c r="O119" s="47"/>
      <c r="P119" s="47"/>
      <c r="Q119" s="47"/>
      <c r="R119" s="47"/>
      <c r="S119" s="47">
        <v>114</v>
      </c>
    </row>
    <row r="120" spans="1:19" s="52" customFormat="1" ht="13.5">
      <c r="A120" s="206" t="s">
        <v>319</v>
      </c>
      <c r="B120" s="204">
        <v>2003</v>
      </c>
      <c r="C120" s="208">
        <v>6</v>
      </c>
      <c r="D120" s="204" t="s">
        <v>237</v>
      </c>
      <c r="E120" s="204" t="s">
        <v>238</v>
      </c>
      <c r="F120" s="204" t="s">
        <v>64</v>
      </c>
      <c r="G120" s="48">
        <v>14.55</v>
      </c>
      <c r="H120" s="48">
        <v>13.1</v>
      </c>
      <c r="I120" s="48">
        <v>14.2</v>
      </c>
      <c r="J120" s="48">
        <v>14.45</v>
      </c>
      <c r="K120" s="48">
        <f t="shared" si="1"/>
        <v>56.3</v>
      </c>
      <c r="L120" s="47"/>
      <c r="M120" s="47">
        <v>1</v>
      </c>
      <c r="N120" s="47"/>
      <c r="O120" s="47"/>
      <c r="P120" s="47"/>
      <c r="Q120" s="47"/>
      <c r="R120" s="47"/>
      <c r="S120" s="47">
        <v>115</v>
      </c>
    </row>
    <row r="121" spans="1:19" s="52" customFormat="1" ht="13.5">
      <c r="A121" s="206" t="s">
        <v>319</v>
      </c>
      <c r="B121" s="204">
        <v>2003</v>
      </c>
      <c r="C121" s="208">
        <v>6</v>
      </c>
      <c r="D121" s="204" t="s">
        <v>239</v>
      </c>
      <c r="E121" s="204" t="s">
        <v>80</v>
      </c>
      <c r="F121" s="204" t="s">
        <v>64</v>
      </c>
      <c r="G121" s="48">
        <v>15</v>
      </c>
      <c r="H121" s="48">
        <v>14.5</v>
      </c>
      <c r="I121" s="48">
        <v>14.6</v>
      </c>
      <c r="J121" s="48">
        <v>15.75</v>
      </c>
      <c r="K121" s="48">
        <f aca="true" t="shared" si="2" ref="K121:K175">Sprung+Barren+Balken+Boden</f>
        <v>59.85</v>
      </c>
      <c r="L121" s="47"/>
      <c r="M121" s="47">
        <v>1</v>
      </c>
      <c r="N121" s="47"/>
      <c r="O121" s="47"/>
      <c r="P121" s="47"/>
      <c r="Q121" s="47"/>
      <c r="R121" s="47"/>
      <c r="S121" s="47">
        <v>116</v>
      </c>
    </row>
    <row r="122" spans="1:19" s="52" customFormat="1" ht="13.5">
      <c r="A122" s="206" t="s">
        <v>317</v>
      </c>
      <c r="B122" s="204">
        <v>2003</v>
      </c>
      <c r="C122" s="208">
        <v>6</v>
      </c>
      <c r="D122" s="204" t="s">
        <v>240</v>
      </c>
      <c r="E122" s="204" t="s">
        <v>75</v>
      </c>
      <c r="F122" s="204" t="s">
        <v>344</v>
      </c>
      <c r="G122" s="48">
        <v>15.5</v>
      </c>
      <c r="H122" s="48">
        <v>13.65</v>
      </c>
      <c r="I122" s="48">
        <v>13.5</v>
      </c>
      <c r="J122" s="48">
        <v>16.75</v>
      </c>
      <c r="K122" s="48">
        <f t="shared" si="2"/>
        <v>59.4</v>
      </c>
      <c r="L122" s="47"/>
      <c r="M122" s="47">
        <v>1</v>
      </c>
      <c r="N122" s="47"/>
      <c r="O122" s="47"/>
      <c r="P122" s="47"/>
      <c r="Q122" s="47"/>
      <c r="R122" s="47"/>
      <c r="S122" s="47">
        <v>117</v>
      </c>
    </row>
    <row r="123" spans="1:19" s="52" customFormat="1" ht="13.5">
      <c r="A123" s="206" t="s">
        <v>317</v>
      </c>
      <c r="B123" s="204">
        <v>2003</v>
      </c>
      <c r="C123" s="208">
        <v>6</v>
      </c>
      <c r="D123" s="204" t="s">
        <v>241</v>
      </c>
      <c r="E123" s="204" t="s">
        <v>242</v>
      </c>
      <c r="F123" s="204" t="s">
        <v>344</v>
      </c>
      <c r="G123" s="48">
        <v>15.05</v>
      </c>
      <c r="H123" s="48">
        <v>14.1</v>
      </c>
      <c r="I123" s="48">
        <v>16.35</v>
      </c>
      <c r="J123" s="48">
        <v>14.9</v>
      </c>
      <c r="K123" s="48">
        <f t="shared" si="2"/>
        <v>60.4</v>
      </c>
      <c r="L123" s="47"/>
      <c r="M123" s="47">
        <v>1</v>
      </c>
      <c r="N123" s="47"/>
      <c r="O123" s="47"/>
      <c r="P123" s="47"/>
      <c r="Q123" s="47"/>
      <c r="R123" s="47"/>
      <c r="S123" s="47">
        <v>118</v>
      </c>
    </row>
    <row r="124" spans="1:19" s="241" customFormat="1" ht="13.5">
      <c r="A124" s="236" t="s">
        <v>317</v>
      </c>
      <c r="B124" s="237">
        <v>2003</v>
      </c>
      <c r="C124" s="238">
        <v>6</v>
      </c>
      <c r="D124" s="237" t="s">
        <v>243</v>
      </c>
      <c r="E124" s="237" t="s">
        <v>244</v>
      </c>
      <c r="F124" s="237" t="s">
        <v>344</v>
      </c>
      <c r="G124" s="239"/>
      <c r="H124" s="239"/>
      <c r="I124" s="239"/>
      <c r="J124" s="239"/>
      <c r="K124" s="239">
        <f t="shared" si="2"/>
        <v>0</v>
      </c>
      <c r="L124" s="240"/>
      <c r="M124" s="240">
        <v>1</v>
      </c>
      <c r="N124" s="240"/>
      <c r="O124" s="240"/>
      <c r="P124" s="240"/>
      <c r="Q124" s="240"/>
      <c r="R124" s="240"/>
      <c r="S124" s="240">
        <v>119</v>
      </c>
    </row>
    <row r="125" spans="1:19" s="52" customFormat="1" ht="13.5">
      <c r="A125" s="206" t="s">
        <v>317</v>
      </c>
      <c r="B125" s="204">
        <v>1995</v>
      </c>
      <c r="C125" s="208">
        <v>6</v>
      </c>
      <c r="D125" s="204" t="s">
        <v>245</v>
      </c>
      <c r="E125" s="204" t="s">
        <v>10</v>
      </c>
      <c r="F125" s="204" t="s">
        <v>343</v>
      </c>
      <c r="G125" s="48">
        <v>16.55</v>
      </c>
      <c r="H125" s="48">
        <v>16.5</v>
      </c>
      <c r="I125" s="48">
        <v>15.8</v>
      </c>
      <c r="J125" s="48">
        <v>17.55</v>
      </c>
      <c r="K125" s="48">
        <f t="shared" si="2"/>
        <v>66.39999999999999</v>
      </c>
      <c r="L125" s="47"/>
      <c r="M125" s="47">
        <v>1</v>
      </c>
      <c r="N125" s="47"/>
      <c r="O125" s="47"/>
      <c r="P125" s="47"/>
      <c r="Q125" s="47"/>
      <c r="R125" s="47"/>
      <c r="S125" s="47">
        <v>120</v>
      </c>
    </row>
    <row r="126" spans="1:19" s="52" customFormat="1" ht="13.5">
      <c r="A126" s="206" t="s">
        <v>317</v>
      </c>
      <c r="B126" s="204">
        <v>1998</v>
      </c>
      <c r="C126" s="208">
        <v>6</v>
      </c>
      <c r="D126" s="204" t="s">
        <v>246</v>
      </c>
      <c r="E126" s="204" t="s">
        <v>73</v>
      </c>
      <c r="F126" s="204" t="s">
        <v>343</v>
      </c>
      <c r="G126" s="48">
        <v>16.4</v>
      </c>
      <c r="H126" s="48">
        <v>16.25</v>
      </c>
      <c r="I126" s="48">
        <v>15.15</v>
      </c>
      <c r="J126" s="48">
        <v>17.15</v>
      </c>
      <c r="K126" s="48">
        <f t="shared" si="2"/>
        <v>64.94999999999999</v>
      </c>
      <c r="L126" s="47"/>
      <c r="M126" s="47">
        <v>1</v>
      </c>
      <c r="N126" s="47"/>
      <c r="O126" s="47"/>
      <c r="P126" s="47"/>
      <c r="Q126" s="47"/>
      <c r="R126" s="47"/>
      <c r="S126" s="47">
        <v>121</v>
      </c>
    </row>
    <row r="127" spans="1:19" s="52" customFormat="1" ht="13.5">
      <c r="A127" s="206" t="s">
        <v>317</v>
      </c>
      <c r="B127" s="204">
        <v>2000</v>
      </c>
      <c r="C127" s="208">
        <v>6</v>
      </c>
      <c r="D127" s="204" t="s">
        <v>247</v>
      </c>
      <c r="E127" s="204" t="s">
        <v>248</v>
      </c>
      <c r="F127" s="204" t="s">
        <v>343</v>
      </c>
      <c r="G127" s="48">
        <v>16.05</v>
      </c>
      <c r="H127" s="48">
        <v>16.35</v>
      </c>
      <c r="I127" s="48">
        <v>14.95</v>
      </c>
      <c r="J127" s="48">
        <v>16.7</v>
      </c>
      <c r="K127" s="48">
        <f t="shared" si="2"/>
        <v>64.05000000000001</v>
      </c>
      <c r="L127" s="47"/>
      <c r="M127" s="47">
        <v>1</v>
      </c>
      <c r="N127" s="47"/>
      <c r="O127" s="47"/>
      <c r="P127" s="47"/>
      <c r="Q127" s="47"/>
      <c r="R127" s="47"/>
      <c r="S127" s="47">
        <v>122</v>
      </c>
    </row>
    <row r="128" spans="1:19" s="52" customFormat="1" ht="13.5">
      <c r="A128" s="206" t="s">
        <v>319</v>
      </c>
      <c r="B128" s="204">
        <v>2002</v>
      </c>
      <c r="C128" s="208">
        <v>6</v>
      </c>
      <c r="D128" s="204" t="s">
        <v>249</v>
      </c>
      <c r="E128" s="204" t="s">
        <v>113</v>
      </c>
      <c r="F128" s="204" t="s">
        <v>30</v>
      </c>
      <c r="G128" s="48">
        <v>17.9</v>
      </c>
      <c r="H128" s="48">
        <v>18.1</v>
      </c>
      <c r="I128" s="48">
        <v>17.2</v>
      </c>
      <c r="J128" s="48">
        <v>18.05</v>
      </c>
      <c r="K128" s="48">
        <f t="shared" si="2"/>
        <v>71.25</v>
      </c>
      <c r="L128" s="47"/>
      <c r="M128" s="47">
        <v>1</v>
      </c>
      <c r="N128" s="47"/>
      <c r="O128" s="47"/>
      <c r="P128" s="47"/>
      <c r="Q128" s="47"/>
      <c r="R128" s="47"/>
      <c r="S128" s="47">
        <v>123</v>
      </c>
    </row>
    <row r="129" spans="1:19" s="52" customFormat="1" ht="13.5">
      <c r="A129" s="206"/>
      <c r="B129" s="208"/>
      <c r="C129" s="208"/>
      <c r="D129" s="211"/>
      <c r="E129" s="211"/>
      <c r="F129" s="206"/>
      <c r="G129" s="48"/>
      <c r="H129" s="48"/>
      <c r="I129" s="48"/>
      <c r="J129" s="48"/>
      <c r="K129" s="48">
        <f t="shared" si="2"/>
        <v>0</v>
      </c>
      <c r="L129" s="47"/>
      <c r="M129" s="47"/>
      <c r="N129" s="47"/>
      <c r="O129" s="47"/>
      <c r="P129" s="47"/>
      <c r="Q129" s="47"/>
      <c r="R129" s="47"/>
      <c r="S129" s="47"/>
    </row>
    <row r="130" spans="1:19" s="241" customFormat="1" ht="13.5">
      <c r="A130" s="236" t="s">
        <v>336</v>
      </c>
      <c r="B130" s="237">
        <v>2006</v>
      </c>
      <c r="C130" s="238">
        <v>10</v>
      </c>
      <c r="D130" s="237" t="s">
        <v>250</v>
      </c>
      <c r="E130" s="237" t="s">
        <v>251</v>
      </c>
      <c r="F130" s="237" t="s">
        <v>35</v>
      </c>
      <c r="G130" s="239"/>
      <c r="H130" s="239"/>
      <c r="I130" s="239"/>
      <c r="J130" s="239"/>
      <c r="K130" s="239">
        <f t="shared" si="2"/>
        <v>0</v>
      </c>
      <c r="L130" s="240"/>
      <c r="M130" s="240">
        <v>1</v>
      </c>
      <c r="N130" s="240"/>
      <c r="O130" s="240"/>
      <c r="P130" s="240"/>
      <c r="Q130" s="240"/>
      <c r="R130" s="240"/>
      <c r="S130" s="240">
        <v>1</v>
      </c>
    </row>
    <row r="131" spans="1:19" s="52" customFormat="1" ht="13.5">
      <c r="A131" s="206" t="s">
        <v>336</v>
      </c>
      <c r="B131" s="204">
        <v>2005</v>
      </c>
      <c r="C131" s="208">
        <v>10</v>
      </c>
      <c r="D131" s="204" t="s">
        <v>252</v>
      </c>
      <c r="E131" s="204" t="s">
        <v>17</v>
      </c>
      <c r="F131" s="204" t="s">
        <v>35</v>
      </c>
      <c r="G131" s="48">
        <v>10.25</v>
      </c>
      <c r="H131" s="48">
        <v>8.25</v>
      </c>
      <c r="I131" s="48">
        <v>9.55</v>
      </c>
      <c r="J131" s="48">
        <v>12.15</v>
      </c>
      <c r="K131" s="48">
        <f t="shared" si="2"/>
        <v>40.2</v>
      </c>
      <c r="L131" s="47"/>
      <c r="M131" s="47">
        <v>1</v>
      </c>
      <c r="N131" s="47"/>
      <c r="O131" s="47"/>
      <c r="P131" s="47"/>
      <c r="Q131" s="47"/>
      <c r="R131" s="47"/>
      <c r="S131" s="47">
        <v>2</v>
      </c>
    </row>
    <row r="132" spans="1:19" s="52" customFormat="1" ht="13.5">
      <c r="A132" s="206" t="s">
        <v>336</v>
      </c>
      <c r="B132" s="204">
        <v>2006</v>
      </c>
      <c r="C132" s="208">
        <v>10</v>
      </c>
      <c r="D132" s="204" t="s">
        <v>253</v>
      </c>
      <c r="E132" s="204" t="s">
        <v>22</v>
      </c>
      <c r="F132" s="204" t="s">
        <v>35</v>
      </c>
      <c r="G132" s="48">
        <v>11.6</v>
      </c>
      <c r="H132" s="48">
        <v>11.15</v>
      </c>
      <c r="I132" s="48">
        <v>10.75</v>
      </c>
      <c r="J132" s="48">
        <v>11.7</v>
      </c>
      <c r="K132" s="48">
        <f t="shared" si="2"/>
        <v>45.2</v>
      </c>
      <c r="L132" s="47"/>
      <c r="M132" s="47">
        <v>1</v>
      </c>
      <c r="N132" s="47"/>
      <c r="O132" s="47"/>
      <c r="P132" s="47"/>
      <c r="Q132" s="47"/>
      <c r="R132" s="47"/>
      <c r="S132" s="47">
        <v>3</v>
      </c>
    </row>
    <row r="133" spans="1:19" s="52" customFormat="1" ht="13.5">
      <c r="A133" s="206" t="s">
        <v>336</v>
      </c>
      <c r="B133" s="204">
        <v>2008</v>
      </c>
      <c r="C133" s="208">
        <v>10</v>
      </c>
      <c r="D133" s="204" t="s">
        <v>254</v>
      </c>
      <c r="E133" s="204" t="s">
        <v>255</v>
      </c>
      <c r="F133" s="204" t="s">
        <v>35</v>
      </c>
      <c r="G133" s="48">
        <v>11.3</v>
      </c>
      <c r="H133" s="48">
        <v>10.1</v>
      </c>
      <c r="I133" s="48">
        <v>11.85</v>
      </c>
      <c r="J133" s="48">
        <v>12.3</v>
      </c>
      <c r="K133" s="48">
        <f t="shared" si="2"/>
        <v>45.55</v>
      </c>
      <c r="L133" s="47"/>
      <c r="M133" s="47">
        <v>1</v>
      </c>
      <c r="N133" s="47"/>
      <c r="O133" s="47"/>
      <c r="P133" s="47"/>
      <c r="Q133" s="47"/>
      <c r="R133" s="47"/>
      <c r="S133" s="47">
        <v>4</v>
      </c>
    </row>
    <row r="134" spans="1:19" s="52" customFormat="1" ht="13.5">
      <c r="A134" s="206" t="s">
        <v>336</v>
      </c>
      <c r="B134" s="204">
        <v>2005</v>
      </c>
      <c r="C134" s="208">
        <v>10</v>
      </c>
      <c r="D134" s="204" t="s">
        <v>256</v>
      </c>
      <c r="E134" s="204" t="s">
        <v>257</v>
      </c>
      <c r="F134" s="204" t="s">
        <v>36</v>
      </c>
      <c r="G134" s="48">
        <v>12.2</v>
      </c>
      <c r="H134" s="48">
        <v>11.1</v>
      </c>
      <c r="I134" s="48">
        <v>12.7</v>
      </c>
      <c r="J134" s="48">
        <v>13.35</v>
      </c>
      <c r="K134" s="48">
        <f t="shared" si="2"/>
        <v>49.35</v>
      </c>
      <c r="L134" s="47"/>
      <c r="M134" s="47">
        <v>1</v>
      </c>
      <c r="N134" s="47"/>
      <c r="O134" s="47"/>
      <c r="P134" s="47"/>
      <c r="Q134" s="47"/>
      <c r="R134" s="47"/>
      <c r="S134" s="47">
        <v>5</v>
      </c>
    </row>
    <row r="135" spans="1:19" s="52" customFormat="1" ht="13.5">
      <c r="A135" s="206" t="s">
        <v>336</v>
      </c>
      <c r="B135" s="204">
        <v>2006</v>
      </c>
      <c r="C135" s="208">
        <v>10</v>
      </c>
      <c r="D135" s="204" t="s">
        <v>258</v>
      </c>
      <c r="E135" s="204" t="s">
        <v>259</v>
      </c>
      <c r="F135" s="204" t="s">
        <v>36</v>
      </c>
      <c r="G135" s="48">
        <v>10.6</v>
      </c>
      <c r="H135" s="48">
        <v>0</v>
      </c>
      <c r="I135" s="48">
        <v>11.55</v>
      </c>
      <c r="J135" s="48">
        <v>10.8</v>
      </c>
      <c r="K135" s="48">
        <f t="shared" si="2"/>
        <v>32.95</v>
      </c>
      <c r="L135" s="47"/>
      <c r="M135" s="47">
        <v>1</v>
      </c>
      <c r="N135" s="47"/>
      <c r="O135" s="47"/>
      <c r="P135" s="47"/>
      <c r="Q135" s="47"/>
      <c r="R135" s="47"/>
      <c r="S135" s="47">
        <v>6</v>
      </c>
    </row>
    <row r="136" spans="1:19" s="52" customFormat="1" ht="13.5">
      <c r="A136" s="206" t="s">
        <v>336</v>
      </c>
      <c r="B136" s="204">
        <v>2006</v>
      </c>
      <c r="C136" s="208">
        <v>10</v>
      </c>
      <c r="D136" s="204" t="s">
        <v>260</v>
      </c>
      <c r="E136" s="204" t="s">
        <v>261</v>
      </c>
      <c r="F136" s="204" t="s">
        <v>36</v>
      </c>
      <c r="G136" s="48">
        <v>11.35</v>
      </c>
      <c r="H136" s="48">
        <v>5.75</v>
      </c>
      <c r="I136" s="48">
        <v>10.9</v>
      </c>
      <c r="J136" s="48">
        <v>11</v>
      </c>
      <c r="K136" s="48">
        <f t="shared" si="2"/>
        <v>39</v>
      </c>
      <c r="L136" s="47"/>
      <c r="M136" s="47">
        <v>1</v>
      </c>
      <c r="N136" s="47"/>
      <c r="O136" s="47"/>
      <c r="P136" s="47"/>
      <c r="Q136" s="47"/>
      <c r="R136" s="47"/>
      <c r="S136" s="47">
        <v>7</v>
      </c>
    </row>
    <row r="137" spans="1:19" s="52" customFormat="1" ht="13.5">
      <c r="A137" s="206" t="s">
        <v>336</v>
      </c>
      <c r="B137" s="204">
        <v>2008</v>
      </c>
      <c r="C137" s="208">
        <v>10</v>
      </c>
      <c r="D137" s="204" t="s">
        <v>262</v>
      </c>
      <c r="E137" s="204" t="s">
        <v>263</v>
      </c>
      <c r="F137" s="204" t="s">
        <v>36</v>
      </c>
      <c r="G137" s="48">
        <v>10.6</v>
      </c>
      <c r="H137" s="48">
        <v>6.35</v>
      </c>
      <c r="I137" s="48">
        <v>8.7</v>
      </c>
      <c r="J137" s="48">
        <v>11.1</v>
      </c>
      <c r="K137" s="48">
        <f t="shared" si="2"/>
        <v>36.75</v>
      </c>
      <c r="L137" s="47"/>
      <c r="M137" s="47">
        <v>1</v>
      </c>
      <c r="N137" s="47"/>
      <c r="O137" s="47"/>
      <c r="P137" s="47"/>
      <c r="Q137" s="47"/>
      <c r="R137" s="47"/>
      <c r="S137" s="47">
        <v>8</v>
      </c>
    </row>
    <row r="138" spans="1:19" s="241" customFormat="1" ht="13.5">
      <c r="A138" s="236" t="s">
        <v>336</v>
      </c>
      <c r="B138" s="251">
        <v>2005</v>
      </c>
      <c r="C138" s="236">
        <v>10</v>
      </c>
      <c r="D138" s="251" t="s">
        <v>264</v>
      </c>
      <c r="E138" s="251" t="s">
        <v>265</v>
      </c>
      <c r="F138" s="251" t="s">
        <v>23</v>
      </c>
      <c r="G138" s="239"/>
      <c r="H138" s="239"/>
      <c r="I138" s="239"/>
      <c r="J138" s="239"/>
      <c r="K138" s="239">
        <f t="shared" si="2"/>
        <v>0</v>
      </c>
      <c r="L138" s="240"/>
      <c r="M138" s="240">
        <v>1</v>
      </c>
      <c r="N138" s="240"/>
      <c r="O138" s="240"/>
      <c r="P138" s="240"/>
      <c r="Q138" s="240"/>
      <c r="R138" s="240"/>
      <c r="S138" s="240">
        <v>9</v>
      </c>
    </row>
    <row r="139" spans="1:19" s="52" customFormat="1" ht="13.5">
      <c r="A139" s="206" t="s">
        <v>336</v>
      </c>
      <c r="B139" s="235">
        <v>2005</v>
      </c>
      <c r="C139" s="206">
        <v>10</v>
      </c>
      <c r="D139" s="235" t="s">
        <v>266</v>
      </c>
      <c r="E139" s="235" t="s">
        <v>267</v>
      </c>
      <c r="F139" s="235" t="s">
        <v>35</v>
      </c>
      <c r="G139" s="48">
        <v>11.9</v>
      </c>
      <c r="H139" s="48">
        <v>7.85</v>
      </c>
      <c r="I139" s="48">
        <v>12.25</v>
      </c>
      <c r="J139" s="48">
        <v>12.6</v>
      </c>
      <c r="K139" s="48">
        <f t="shared" si="2"/>
        <v>44.6</v>
      </c>
      <c r="L139" s="47"/>
      <c r="M139" s="47">
        <v>1</v>
      </c>
      <c r="N139" s="47"/>
      <c r="O139" s="47"/>
      <c r="P139" s="47"/>
      <c r="Q139" s="47"/>
      <c r="R139" s="47"/>
      <c r="S139" s="47">
        <v>10</v>
      </c>
    </row>
    <row r="140" spans="1:19" s="52" customFormat="1" ht="13.5">
      <c r="A140" s="206" t="s">
        <v>336</v>
      </c>
      <c r="B140" s="235">
        <v>2005</v>
      </c>
      <c r="C140" s="206">
        <v>10</v>
      </c>
      <c r="D140" s="235" t="s">
        <v>268</v>
      </c>
      <c r="E140" s="235" t="s">
        <v>21</v>
      </c>
      <c r="F140" s="235" t="s">
        <v>35</v>
      </c>
      <c r="G140" s="48">
        <v>11.8</v>
      </c>
      <c r="H140" s="48">
        <v>11.45</v>
      </c>
      <c r="I140" s="48">
        <v>12.5</v>
      </c>
      <c r="J140" s="48">
        <v>13</v>
      </c>
      <c r="K140" s="48">
        <f t="shared" si="2"/>
        <v>48.75</v>
      </c>
      <c r="L140" s="47"/>
      <c r="M140" s="47">
        <v>1</v>
      </c>
      <c r="N140" s="47"/>
      <c r="O140" s="47"/>
      <c r="P140" s="47"/>
      <c r="Q140" s="47"/>
      <c r="R140" s="47"/>
      <c r="S140" s="47">
        <v>11</v>
      </c>
    </row>
    <row r="141" spans="1:19" s="52" customFormat="1" ht="13.5">
      <c r="A141" s="206" t="s">
        <v>334</v>
      </c>
      <c r="B141" s="235">
        <v>2007</v>
      </c>
      <c r="C141" s="206">
        <v>10</v>
      </c>
      <c r="D141" s="235" t="s">
        <v>269</v>
      </c>
      <c r="E141" s="235" t="s">
        <v>46</v>
      </c>
      <c r="F141" s="235" t="s">
        <v>85</v>
      </c>
      <c r="G141" s="48">
        <v>10.45</v>
      </c>
      <c r="H141" s="48">
        <v>7.55</v>
      </c>
      <c r="I141" s="48">
        <v>11.25</v>
      </c>
      <c r="J141" s="48">
        <v>10.95</v>
      </c>
      <c r="K141" s="48">
        <f t="shared" si="2"/>
        <v>40.2</v>
      </c>
      <c r="L141" s="47"/>
      <c r="M141" s="47">
        <v>1</v>
      </c>
      <c r="N141" s="47"/>
      <c r="O141" s="47"/>
      <c r="P141" s="47"/>
      <c r="Q141" s="47"/>
      <c r="R141" s="47"/>
      <c r="S141" s="47">
        <v>12</v>
      </c>
    </row>
    <row r="142" spans="1:19" s="52" customFormat="1" ht="13.5">
      <c r="A142" s="206" t="s">
        <v>334</v>
      </c>
      <c r="B142" s="204">
        <v>2005</v>
      </c>
      <c r="C142" s="208">
        <v>10</v>
      </c>
      <c r="D142" s="204" t="s">
        <v>58</v>
      </c>
      <c r="E142" s="204" t="s">
        <v>80</v>
      </c>
      <c r="F142" s="204" t="s">
        <v>64</v>
      </c>
      <c r="G142" s="48">
        <v>12.95</v>
      </c>
      <c r="H142" s="48">
        <v>11.1</v>
      </c>
      <c r="I142" s="48">
        <v>12.7</v>
      </c>
      <c r="J142" s="48">
        <v>12.6</v>
      </c>
      <c r="K142" s="48">
        <f t="shared" si="2"/>
        <v>49.35</v>
      </c>
      <c r="L142" s="47"/>
      <c r="M142" s="47">
        <v>1</v>
      </c>
      <c r="N142" s="47"/>
      <c r="O142" s="47"/>
      <c r="P142" s="47"/>
      <c r="Q142" s="47"/>
      <c r="R142" s="47"/>
      <c r="S142" s="47">
        <v>13</v>
      </c>
    </row>
    <row r="143" spans="1:19" s="52" customFormat="1" ht="13.5">
      <c r="A143" s="206" t="s">
        <v>334</v>
      </c>
      <c r="B143" s="204">
        <v>2007</v>
      </c>
      <c r="C143" s="208">
        <v>10</v>
      </c>
      <c r="D143" s="204" t="s">
        <v>134</v>
      </c>
      <c r="E143" s="204" t="s">
        <v>270</v>
      </c>
      <c r="F143" s="204" t="s">
        <v>30</v>
      </c>
      <c r="G143" s="48">
        <v>11.55</v>
      </c>
      <c r="H143" s="48">
        <v>7.65</v>
      </c>
      <c r="I143" s="48">
        <v>10.6</v>
      </c>
      <c r="J143" s="48">
        <v>11.35</v>
      </c>
      <c r="K143" s="48">
        <f t="shared" si="2"/>
        <v>41.150000000000006</v>
      </c>
      <c r="L143" s="47"/>
      <c r="M143" s="47">
        <v>1</v>
      </c>
      <c r="N143" s="47"/>
      <c r="O143" s="47"/>
      <c r="P143" s="47"/>
      <c r="Q143" s="47"/>
      <c r="R143" s="47"/>
      <c r="S143" s="47">
        <v>14</v>
      </c>
    </row>
    <row r="144" spans="1:19" s="52" customFormat="1" ht="13.5">
      <c r="A144" s="206" t="s">
        <v>334</v>
      </c>
      <c r="B144" s="204">
        <v>2007</v>
      </c>
      <c r="C144" s="208">
        <v>10</v>
      </c>
      <c r="D144" s="204" t="s">
        <v>271</v>
      </c>
      <c r="E144" s="204" t="s">
        <v>272</v>
      </c>
      <c r="F144" s="204" t="s">
        <v>30</v>
      </c>
      <c r="G144" s="48">
        <v>12.2</v>
      </c>
      <c r="H144" s="48">
        <v>9.5</v>
      </c>
      <c r="I144" s="48">
        <v>11.15</v>
      </c>
      <c r="J144" s="48">
        <v>11.5</v>
      </c>
      <c r="K144" s="48">
        <f t="shared" si="2"/>
        <v>44.35</v>
      </c>
      <c r="L144" s="47"/>
      <c r="M144" s="47">
        <v>1</v>
      </c>
      <c r="N144" s="47"/>
      <c r="O144" s="47"/>
      <c r="P144" s="47"/>
      <c r="Q144" s="47"/>
      <c r="R144" s="47"/>
      <c r="S144" s="47">
        <v>15</v>
      </c>
    </row>
    <row r="145" spans="1:19" s="52" customFormat="1" ht="13.5">
      <c r="A145" s="206"/>
      <c r="B145" s="208"/>
      <c r="C145" s="208"/>
      <c r="D145" s="211"/>
      <c r="E145" s="211"/>
      <c r="F145" s="208"/>
      <c r="G145" s="48"/>
      <c r="H145" s="48"/>
      <c r="I145" s="48"/>
      <c r="J145" s="48"/>
      <c r="K145" s="48">
        <f t="shared" si="2"/>
        <v>0</v>
      </c>
      <c r="L145" s="47"/>
      <c r="M145" s="47"/>
      <c r="N145" s="47"/>
      <c r="O145" s="47"/>
      <c r="P145" s="47"/>
      <c r="Q145" s="47"/>
      <c r="R145" s="47"/>
      <c r="S145" s="47"/>
    </row>
    <row r="146" spans="1:19" s="52" customFormat="1" ht="13.5">
      <c r="A146" s="206" t="s">
        <v>335</v>
      </c>
      <c r="B146" s="205">
        <v>2002</v>
      </c>
      <c r="C146" s="206">
        <v>11</v>
      </c>
      <c r="D146" s="205" t="s">
        <v>273</v>
      </c>
      <c r="E146" s="205" t="s">
        <v>274</v>
      </c>
      <c r="F146" s="204" t="s">
        <v>24</v>
      </c>
      <c r="G146" s="48">
        <v>10.95</v>
      </c>
      <c r="H146" s="48">
        <v>6.85</v>
      </c>
      <c r="I146" s="48">
        <v>8.35</v>
      </c>
      <c r="J146" s="48">
        <v>10.4</v>
      </c>
      <c r="K146" s="48">
        <f t="shared" si="2"/>
        <v>36.55</v>
      </c>
      <c r="L146" s="47"/>
      <c r="M146" s="47">
        <v>1</v>
      </c>
      <c r="N146" s="47"/>
      <c r="O146" s="47"/>
      <c r="P146" s="47"/>
      <c r="Q146" s="47"/>
      <c r="R146" s="47"/>
      <c r="S146" s="47">
        <v>16</v>
      </c>
    </row>
    <row r="147" spans="1:19" s="52" customFormat="1" ht="13.5">
      <c r="A147" s="206" t="s">
        <v>335</v>
      </c>
      <c r="B147" s="205">
        <v>1998</v>
      </c>
      <c r="C147" s="206">
        <v>11</v>
      </c>
      <c r="D147" s="205" t="s">
        <v>275</v>
      </c>
      <c r="E147" s="205" t="s">
        <v>230</v>
      </c>
      <c r="F147" s="204" t="s">
        <v>24</v>
      </c>
      <c r="G147" s="48">
        <v>11.75</v>
      </c>
      <c r="H147" s="48">
        <v>10.85</v>
      </c>
      <c r="I147" s="48">
        <v>11.15</v>
      </c>
      <c r="J147" s="48">
        <v>12.2</v>
      </c>
      <c r="K147" s="48">
        <f t="shared" si="2"/>
        <v>45.95</v>
      </c>
      <c r="L147" s="47"/>
      <c r="M147" s="47">
        <v>1</v>
      </c>
      <c r="N147" s="47"/>
      <c r="O147" s="47"/>
      <c r="P147" s="47"/>
      <c r="Q147" s="47"/>
      <c r="R147" s="47"/>
      <c r="S147" s="47">
        <v>17</v>
      </c>
    </row>
    <row r="148" spans="1:19" s="52" customFormat="1" ht="13.5">
      <c r="A148" s="206" t="s">
        <v>335</v>
      </c>
      <c r="B148" s="205">
        <v>1993</v>
      </c>
      <c r="C148" s="206">
        <v>11</v>
      </c>
      <c r="D148" s="205" t="s">
        <v>276</v>
      </c>
      <c r="E148" s="205" t="s">
        <v>230</v>
      </c>
      <c r="F148" s="204" t="s">
        <v>24</v>
      </c>
      <c r="G148" s="48">
        <v>11.35</v>
      </c>
      <c r="H148" s="48">
        <v>8.05</v>
      </c>
      <c r="I148" s="48">
        <v>10.4</v>
      </c>
      <c r="J148" s="48">
        <v>11.85</v>
      </c>
      <c r="K148" s="48">
        <f t="shared" si="2"/>
        <v>41.65</v>
      </c>
      <c r="L148" s="47"/>
      <c r="M148" s="47">
        <v>1</v>
      </c>
      <c r="N148" s="47"/>
      <c r="O148" s="47"/>
      <c r="P148" s="47"/>
      <c r="Q148" s="47"/>
      <c r="R148" s="47"/>
      <c r="S148" s="47">
        <v>18</v>
      </c>
    </row>
    <row r="149" spans="1:19" s="52" customFormat="1" ht="13.5">
      <c r="A149" s="206" t="s">
        <v>335</v>
      </c>
      <c r="B149" s="205">
        <v>2003</v>
      </c>
      <c r="C149" s="206">
        <v>11</v>
      </c>
      <c r="D149" s="205" t="s">
        <v>277</v>
      </c>
      <c r="E149" s="205" t="s">
        <v>109</v>
      </c>
      <c r="F149" s="204" t="s">
        <v>24</v>
      </c>
      <c r="G149" s="48">
        <v>12.5</v>
      </c>
      <c r="H149" s="48">
        <v>8.2</v>
      </c>
      <c r="I149" s="48">
        <v>11.15</v>
      </c>
      <c r="J149" s="48">
        <v>13</v>
      </c>
      <c r="K149" s="48">
        <f t="shared" si="2"/>
        <v>44.85</v>
      </c>
      <c r="L149" s="47"/>
      <c r="M149" s="47">
        <v>1</v>
      </c>
      <c r="N149" s="47"/>
      <c r="O149" s="47"/>
      <c r="P149" s="47"/>
      <c r="Q149" s="47"/>
      <c r="R149" s="47"/>
      <c r="S149" s="47">
        <v>19</v>
      </c>
    </row>
    <row r="150" spans="1:19" s="52" customFormat="1" ht="13.5">
      <c r="A150" s="206" t="s">
        <v>335</v>
      </c>
      <c r="B150" s="204">
        <v>2003</v>
      </c>
      <c r="C150" s="206">
        <v>11</v>
      </c>
      <c r="D150" s="204" t="s">
        <v>278</v>
      </c>
      <c r="E150" s="204" t="s">
        <v>279</v>
      </c>
      <c r="F150" s="204" t="s">
        <v>35</v>
      </c>
      <c r="G150" s="48">
        <v>12.2</v>
      </c>
      <c r="H150" s="48">
        <v>8.55</v>
      </c>
      <c r="I150" s="48">
        <v>10.85</v>
      </c>
      <c r="J150" s="48">
        <v>12.55</v>
      </c>
      <c r="K150" s="48">
        <f t="shared" si="2"/>
        <v>44.150000000000006</v>
      </c>
      <c r="L150" s="47"/>
      <c r="M150" s="47">
        <v>1</v>
      </c>
      <c r="N150" s="47"/>
      <c r="O150" s="47"/>
      <c r="P150" s="47"/>
      <c r="Q150" s="47"/>
      <c r="R150" s="47"/>
      <c r="S150" s="47">
        <v>20</v>
      </c>
    </row>
    <row r="151" spans="1:19" s="52" customFormat="1" ht="13.5">
      <c r="A151" s="206" t="s">
        <v>335</v>
      </c>
      <c r="B151" s="204">
        <v>2003</v>
      </c>
      <c r="C151" s="206">
        <v>11</v>
      </c>
      <c r="D151" s="204" t="s">
        <v>280</v>
      </c>
      <c r="E151" s="204" t="s">
        <v>10</v>
      </c>
      <c r="F151" s="204" t="s">
        <v>35</v>
      </c>
      <c r="G151" s="48">
        <v>12.35</v>
      </c>
      <c r="H151" s="48">
        <v>8.6</v>
      </c>
      <c r="I151" s="48">
        <v>12.75</v>
      </c>
      <c r="J151" s="48">
        <v>12.6</v>
      </c>
      <c r="K151" s="48">
        <f t="shared" si="2"/>
        <v>46.300000000000004</v>
      </c>
      <c r="L151" s="47"/>
      <c r="M151" s="47">
        <v>1</v>
      </c>
      <c r="N151" s="47"/>
      <c r="O151" s="47"/>
      <c r="P151" s="47"/>
      <c r="Q151" s="47"/>
      <c r="R151" s="47"/>
      <c r="S151" s="47">
        <v>21</v>
      </c>
    </row>
    <row r="152" spans="1:19" s="52" customFormat="1" ht="13.5">
      <c r="A152" s="206" t="s">
        <v>335</v>
      </c>
      <c r="B152" s="204">
        <v>2004</v>
      </c>
      <c r="C152" s="206">
        <v>11</v>
      </c>
      <c r="D152" s="204" t="s">
        <v>281</v>
      </c>
      <c r="E152" s="204" t="s">
        <v>31</v>
      </c>
      <c r="F152" s="204" t="s">
        <v>35</v>
      </c>
      <c r="G152" s="48">
        <v>11.05</v>
      </c>
      <c r="H152" s="48">
        <v>8.75</v>
      </c>
      <c r="I152" s="48">
        <v>12.05</v>
      </c>
      <c r="J152" s="48">
        <v>12.1</v>
      </c>
      <c r="K152" s="48">
        <f t="shared" si="2"/>
        <v>43.95</v>
      </c>
      <c r="L152" s="47"/>
      <c r="M152" s="47">
        <v>1</v>
      </c>
      <c r="N152" s="47"/>
      <c r="O152" s="47"/>
      <c r="P152" s="47"/>
      <c r="Q152" s="47"/>
      <c r="R152" s="47"/>
      <c r="S152" s="47">
        <v>22</v>
      </c>
    </row>
    <row r="153" spans="1:19" s="52" customFormat="1" ht="13.5">
      <c r="A153" s="206" t="s">
        <v>335</v>
      </c>
      <c r="B153" s="204">
        <v>1990</v>
      </c>
      <c r="C153" s="206">
        <v>11</v>
      </c>
      <c r="D153" s="204" t="s">
        <v>282</v>
      </c>
      <c r="E153" s="204" t="s">
        <v>283</v>
      </c>
      <c r="F153" s="204" t="s">
        <v>36</v>
      </c>
      <c r="G153" s="48">
        <v>11.8</v>
      </c>
      <c r="H153" s="48">
        <v>8.6</v>
      </c>
      <c r="I153" s="48">
        <v>12.45</v>
      </c>
      <c r="J153" s="48">
        <v>12.8</v>
      </c>
      <c r="K153" s="48">
        <f t="shared" si="2"/>
        <v>45.64999999999999</v>
      </c>
      <c r="L153" s="47"/>
      <c r="M153" s="47">
        <v>1</v>
      </c>
      <c r="N153" s="47"/>
      <c r="O153" s="47"/>
      <c r="P153" s="47"/>
      <c r="Q153" s="47"/>
      <c r="R153" s="47"/>
      <c r="S153" s="47">
        <v>23</v>
      </c>
    </row>
    <row r="154" spans="1:19" s="52" customFormat="1" ht="13.5">
      <c r="A154" s="206" t="s">
        <v>335</v>
      </c>
      <c r="B154" s="204">
        <v>1990</v>
      </c>
      <c r="C154" s="206">
        <v>11</v>
      </c>
      <c r="D154" s="204" t="s">
        <v>284</v>
      </c>
      <c r="E154" s="204" t="s">
        <v>285</v>
      </c>
      <c r="F154" s="204" t="s">
        <v>36</v>
      </c>
      <c r="G154" s="48">
        <v>12.3</v>
      </c>
      <c r="H154" s="48">
        <v>10.95</v>
      </c>
      <c r="I154" s="48">
        <v>12.1</v>
      </c>
      <c r="J154" s="48">
        <v>12.2</v>
      </c>
      <c r="K154" s="48">
        <f t="shared" si="2"/>
        <v>47.55</v>
      </c>
      <c r="L154" s="47"/>
      <c r="M154" s="47">
        <v>1</v>
      </c>
      <c r="N154" s="47"/>
      <c r="O154" s="47"/>
      <c r="P154" s="47"/>
      <c r="Q154" s="47"/>
      <c r="R154" s="47"/>
      <c r="S154" s="47">
        <v>24</v>
      </c>
    </row>
    <row r="155" spans="1:19" s="52" customFormat="1" ht="13.5">
      <c r="A155" s="206" t="s">
        <v>335</v>
      </c>
      <c r="B155" s="204">
        <v>2001</v>
      </c>
      <c r="C155" s="206">
        <v>11</v>
      </c>
      <c r="D155" s="204" t="s">
        <v>286</v>
      </c>
      <c r="E155" s="204" t="s">
        <v>232</v>
      </c>
      <c r="F155" s="204" t="s">
        <v>36</v>
      </c>
      <c r="G155" s="48">
        <v>10.6</v>
      </c>
      <c r="H155" s="48">
        <v>8.1</v>
      </c>
      <c r="I155" s="48">
        <v>10.6</v>
      </c>
      <c r="J155" s="48">
        <v>11.65</v>
      </c>
      <c r="K155" s="48">
        <f t="shared" si="2"/>
        <v>40.949999999999996</v>
      </c>
      <c r="L155" s="47"/>
      <c r="M155" s="47">
        <v>1</v>
      </c>
      <c r="N155" s="47"/>
      <c r="O155" s="47"/>
      <c r="P155" s="47"/>
      <c r="Q155" s="47"/>
      <c r="R155" s="47"/>
      <c r="S155" s="47">
        <v>25</v>
      </c>
    </row>
    <row r="156" spans="1:19" s="52" customFormat="1" ht="13.5">
      <c r="A156" s="206" t="s">
        <v>335</v>
      </c>
      <c r="B156" s="204">
        <v>1999</v>
      </c>
      <c r="C156" s="206">
        <v>11</v>
      </c>
      <c r="D156" s="204" t="s">
        <v>287</v>
      </c>
      <c r="E156" s="204" t="s">
        <v>288</v>
      </c>
      <c r="F156" s="204" t="s">
        <v>36</v>
      </c>
      <c r="G156" s="48">
        <v>10.55</v>
      </c>
      <c r="H156" s="48">
        <v>10.1</v>
      </c>
      <c r="I156" s="48">
        <v>13.25</v>
      </c>
      <c r="J156" s="48">
        <v>11.75</v>
      </c>
      <c r="K156" s="48">
        <f t="shared" si="2"/>
        <v>45.65</v>
      </c>
      <c r="L156" s="47"/>
      <c r="M156" s="47">
        <v>1</v>
      </c>
      <c r="N156" s="47"/>
      <c r="O156" s="47"/>
      <c r="P156" s="47"/>
      <c r="Q156" s="47"/>
      <c r="R156" s="47"/>
      <c r="S156" s="47">
        <v>26</v>
      </c>
    </row>
    <row r="157" spans="1:19" s="241" customFormat="1" ht="13.5">
      <c r="A157" s="236" t="s">
        <v>334</v>
      </c>
      <c r="B157" s="237">
        <v>2002</v>
      </c>
      <c r="C157" s="236">
        <v>11</v>
      </c>
      <c r="D157" s="237" t="s">
        <v>289</v>
      </c>
      <c r="E157" s="237" t="s">
        <v>226</v>
      </c>
      <c r="F157" s="237" t="s">
        <v>85</v>
      </c>
      <c r="G157" s="239"/>
      <c r="H157" s="239"/>
      <c r="I157" s="239"/>
      <c r="J157" s="239"/>
      <c r="K157" s="239">
        <f t="shared" si="2"/>
        <v>0</v>
      </c>
      <c r="L157" s="240"/>
      <c r="M157" s="240">
        <v>1</v>
      </c>
      <c r="N157" s="240"/>
      <c r="O157" s="240"/>
      <c r="P157" s="240"/>
      <c r="Q157" s="240"/>
      <c r="R157" s="240"/>
      <c r="S157" s="240">
        <v>27</v>
      </c>
    </row>
    <row r="158" spans="1:19" s="9" customFormat="1" ht="13.5">
      <c r="A158" s="206" t="s">
        <v>334</v>
      </c>
      <c r="B158" s="204">
        <v>2004</v>
      </c>
      <c r="C158" s="206">
        <v>11</v>
      </c>
      <c r="D158" s="204" t="s">
        <v>290</v>
      </c>
      <c r="E158" s="204" t="s">
        <v>87</v>
      </c>
      <c r="F158" s="204" t="s">
        <v>85</v>
      </c>
      <c r="G158" s="48">
        <v>11</v>
      </c>
      <c r="H158" s="48">
        <v>2.6</v>
      </c>
      <c r="I158" s="48">
        <v>11.5</v>
      </c>
      <c r="J158" s="48">
        <v>10</v>
      </c>
      <c r="K158" s="48">
        <f t="shared" si="2"/>
        <v>35.1</v>
      </c>
      <c r="L158" s="47"/>
      <c r="M158" s="47">
        <v>1</v>
      </c>
      <c r="N158" s="47"/>
      <c r="O158" s="47"/>
      <c r="P158" s="47"/>
      <c r="Q158" s="47"/>
      <c r="R158" s="47"/>
      <c r="S158" s="47">
        <v>28</v>
      </c>
    </row>
    <row r="159" spans="1:19" s="52" customFormat="1" ht="13.5">
      <c r="A159" s="206" t="s">
        <v>334</v>
      </c>
      <c r="B159" s="204">
        <v>2004</v>
      </c>
      <c r="C159" s="206">
        <v>11</v>
      </c>
      <c r="D159" s="204" t="s">
        <v>291</v>
      </c>
      <c r="E159" s="204" t="s">
        <v>292</v>
      </c>
      <c r="F159" s="204" t="s">
        <v>64</v>
      </c>
      <c r="G159" s="48">
        <v>12.95</v>
      </c>
      <c r="H159" s="48">
        <v>11.15</v>
      </c>
      <c r="I159" s="48">
        <v>11.05</v>
      </c>
      <c r="J159" s="48">
        <v>12.1</v>
      </c>
      <c r="K159" s="48">
        <f t="shared" si="2"/>
        <v>47.25000000000001</v>
      </c>
      <c r="L159" s="47"/>
      <c r="M159" s="47">
        <v>1</v>
      </c>
      <c r="N159" s="47"/>
      <c r="O159" s="47"/>
      <c r="P159" s="47"/>
      <c r="Q159" s="47"/>
      <c r="R159" s="47"/>
      <c r="S159" s="47">
        <v>29</v>
      </c>
    </row>
    <row r="160" spans="1:19" s="52" customFormat="1" ht="13.5">
      <c r="A160" s="206" t="s">
        <v>334</v>
      </c>
      <c r="B160" s="204">
        <v>2003</v>
      </c>
      <c r="C160" s="206">
        <v>11</v>
      </c>
      <c r="D160" s="204" t="s">
        <v>293</v>
      </c>
      <c r="E160" s="204" t="s">
        <v>226</v>
      </c>
      <c r="F160" s="204" t="s">
        <v>64</v>
      </c>
      <c r="G160" s="48">
        <v>12.75</v>
      </c>
      <c r="H160" s="48">
        <v>10.5</v>
      </c>
      <c r="I160" s="48">
        <v>12.3</v>
      </c>
      <c r="J160" s="48">
        <v>12.25</v>
      </c>
      <c r="K160" s="48">
        <f t="shared" si="2"/>
        <v>47.8</v>
      </c>
      <c r="L160" s="47"/>
      <c r="M160" s="47">
        <v>1</v>
      </c>
      <c r="N160" s="47"/>
      <c r="O160" s="47"/>
      <c r="P160" s="47"/>
      <c r="Q160" s="47"/>
      <c r="R160" s="47"/>
      <c r="S160" s="47">
        <v>30</v>
      </c>
    </row>
    <row r="161" spans="1:19" s="52" customFormat="1" ht="13.5">
      <c r="A161" s="206" t="s">
        <v>334</v>
      </c>
      <c r="B161" s="204">
        <v>2003</v>
      </c>
      <c r="C161" s="206">
        <v>11</v>
      </c>
      <c r="D161" s="204" t="s">
        <v>294</v>
      </c>
      <c r="E161" s="204" t="s">
        <v>295</v>
      </c>
      <c r="F161" s="204" t="s">
        <v>64</v>
      </c>
      <c r="G161" s="48">
        <v>13.05</v>
      </c>
      <c r="H161" s="48">
        <v>11.55</v>
      </c>
      <c r="I161" s="48">
        <v>12.9</v>
      </c>
      <c r="J161" s="48">
        <v>12.95</v>
      </c>
      <c r="K161" s="48">
        <f t="shared" si="2"/>
        <v>50.45</v>
      </c>
      <c r="L161" s="47"/>
      <c r="M161" s="47">
        <v>1</v>
      </c>
      <c r="N161" s="47"/>
      <c r="O161" s="47"/>
      <c r="P161" s="47"/>
      <c r="Q161" s="47"/>
      <c r="R161" s="47"/>
      <c r="S161" s="47">
        <v>31</v>
      </c>
    </row>
    <row r="162" spans="1:19" s="52" customFormat="1" ht="13.5">
      <c r="A162" s="206" t="s">
        <v>334</v>
      </c>
      <c r="B162" s="204">
        <v>2003</v>
      </c>
      <c r="C162" s="206">
        <v>11</v>
      </c>
      <c r="D162" s="204" t="s">
        <v>296</v>
      </c>
      <c r="E162" s="204" t="s">
        <v>297</v>
      </c>
      <c r="F162" s="204" t="s">
        <v>298</v>
      </c>
      <c r="G162" s="48">
        <v>12.2</v>
      </c>
      <c r="H162" s="48">
        <v>10.1</v>
      </c>
      <c r="I162" s="48">
        <v>11.4</v>
      </c>
      <c r="J162" s="48">
        <v>11.65</v>
      </c>
      <c r="K162" s="48">
        <f t="shared" si="2"/>
        <v>45.349999999999994</v>
      </c>
      <c r="L162" s="47"/>
      <c r="M162" s="47">
        <v>1</v>
      </c>
      <c r="N162" s="47"/>
      <c r="O162" s="47"/>
      <c r="P162" s="47"/>
      <c r="Q162" s="47"/>
      <c r="R162" s="47"/>
      <c r="S162" s="47">
        <v>32</v>
      </c>
    </row>
    <row r="163" spans="1:19" s="52" customFormat="1" ht="13.5">
      <c r="A163" s="206"/>
      <c r="B163" s="208"/>
      <c r="C163" s="208"/>
      <c r="D163" s="211"/>
      <c r="E163" s="211"/>
      <c r="F163" s="206"/>
      <c r="G163" s="48"/>
      <c r="H163" s="48"/>
      <c r="I163" s="48"/>
      <c r="J163" s="48"/>
      <c r="K163" s="48">
        <f t="shared" si="2"/>
        <v>0</v>
      </c>
      <c r="L163" s="47"/>
      <c r="M163" s="47"/>
      <c r="N163" s="47"/>
      <c r="O163" s="47"/>
      <c r="P163" s="47"/>
      <c r="Q163" s="47"/>
      <c r="R163" s="47"/>
      <c r="S163" s="47"/>
    </row>
    <row r="164" spans="1:19" s="52" customFormat="1" ht="13.5">
      <c r="A164" s="206" t="s">
        <v>333</v>
      </c>
      <c r="B164" s="204">
        <v>2005</v>
      </c>
      <c r="C164" s="206">
        <v>12</v>
      </c>
      <c r="D164" s="204" t="s">
        <v>299</v>
      </c>
      <c r="E164" s="204" t="s">
        <v>300</v>
      </c>
      <c r="F164" s="204" t="s">
        <v>30</v>
      </c>
      <c r="G164" s="48">
        <v>12.8</v>
      </c>
      <c r="H164" s="48">
        <v>10.7</v>
      </c>
      <c r="I164" s="48">
        <v>12.55</v>
      </c>
      <c r="J164" s="48">
        <v>12.75</v>
      </c>
      <c r="K164" s="48">
        <f t="shared" si="2"/>
        <v>48.8</v>
      </c>
      <c r="L164" s="47"/>
      <c r="M164" s="47">
        <v>1</v>
      </c>
      <c r="N164" s="47"/>
      <c r="O164" s="47"/>
      <c r="P164" s="47"/>
      <c r="Q164" s="47"/>
      <c r="R164" s="47"/>
      <c r="S164" s="47">
        <v>33</v>
      </c>
    </row>
    <row r="165" spans="1:19" s="52" customFormat="1" ht="13.5">
      <c r="A165" s="206" t="s">
        <v>333</v>
      </c>
      <c r="B165" s="204">
        <v>2005</v>
      </c>
      <c r="C165" s="206">
        <v>12</v>
      </c>
      <c r="D165" s="204" t="s">
        <v>301</v>
      </c>
      <c r="E165" s="204" t="s">
        <v>302</v>
      </c>
      <c r="F165" s="204" t="s">
        <v>30</v>
      </c>
      <c r="G165" s="48">
        <v>11.9</v>
      </c>
      <c r="H165" s="48">
        <v>9.6</v>
      </c>
      <c r="I165" s="48">
        <v>11.4</v>
      </c>
      <c r="J165" s="48">
        <v>11.8</v>
      </c>
      <c r="K165" s="48">
        <f t="shared" si="2"/>
        <v>44.7</v>
      </c>
      <c r="L165" s="47"/>
      <c r="M165" s="47">
        <v>1</v>
      </c>
      <c r="N165" s="47"/>
      <c r="O165" s="47"/>
      <c r="P165" s="47"/>
      <c r="Q165" s="47"/>
      <c r="R165" s="47"/>
      <c r="S165" s="47">
        <v>34</v>
      </c>
    </row>
    <row r="166" spans="1:19" s="52" customFormat="1" ht="13.5">
      <c r="A166" s="206" t="s">
        <v>333</v>
      </c>
      <c r="B166" s="204">
        <v>2004</v>
      </c>
      <c r="C166" s="206">
        <v>12</v>
      </c>
      <c r="D166" s="204" t="s">
        <v>303</v>
      </c>
      <c r="E166" s="204" t="s">
        <v>10</v>
      </c>
      <c r="F166" s="204" t="s">
        <v>30</v>
      </c>
      <c r="G166" s="48">
        <v>11.6</v>
      </c>
      <c r="H166" s="48">
        <v>11.2</v>
      </c>
      <c r="I166" s="48">
        <v>10</v>
      </c>
      <c r="J166" s="48">
        <v>12.7</v>
      </c>
      <c r="K166" s="48">
        <f t="shared" si="2"/>
        <v>45.5</v>
      </c>
      <c r="L166" s="47"/>
      <c r="M166" s="47">
        <v>1</v>
      </c>
      <c r="N166" s="47"/>
      <c r="O166" s="47"/>
      <c r="P166" s="47"/>
      <c r="Q166" s="47"/>
      <c r="R166" s="47"/>
      <c r="S166" s="47">
        <v>35</v>
      </c>
    </row>
    <row r="167" spans="1:19" s="52" customFormat="1" ht="13.5">
      <c r="A167" s="206" t="s">
        <v>333</v>
      </c>
      <c r="B167" s="204">
        <v>2004</v>
      </c>
      <c r="C167" s="206">
        <v>12</v>
      </c>
      <c r="D167" s="204" t="s">
        <v>304</v>
      </c>
      <c r="E167" s="204" t="s">
        <v>302</v>
      </c>
      <c r="F167" s="204" t="s">
        <v>30</v>
      </c>
      <c r="G167" s="48">
        <v>12.95</v>
      </c>
      <c r="H167" s="48">
        <v>10.55</v>
      </c>
      <c r="I167" s="48">
        <v>12.15</v>
      </c>
      <c r="J167" s="48">
        <v>12.5</v>
      </c>
      <c r="K167" s="48">
        <f t="shared" si="2"/>
        <v>48.15</v>
      </c>
      <c r="L167" s="47"/>
      <c r="M167" s="47">
        <v>1</v>
      </c>
      <c r="N167" s="47"/>
      <c r="O167" s="47"/>
      <c r="P167" s="47"/>
      <c r="Q167" s="47"/>
      <c r="R167" s="47"/>
      <c r="S167" s="47">
        <v>36</v>
      </c>
    </row>
    <row r="168" spans="1:19" s="9" customFormat="1" ht="13.5">
      <c r="A168" s="206"/>
      <c r="B168" s="206"/>
      <c r="C168" s="206"/>
      <c r="D168" s="214"/>
      <c r="E168" s="214"/>
      <c r="F168" s="206"/>
      <c r="G168" s="48"/>
      <c r="H168" s="48"/>
      <c r="I168" s="48"/>
      <c r="J168" s="48"/>
      <c r="K168" s="48">
        <f t="shared" si="2"/>
        <v>0</v>
      </c>
      <c r="L168" s="47"/>
      <c r="M168" s="47"/>
      <c r="N168" s="47"/>
      <c r="O168" s="47"/>
      <c r="P168" s="47"/>
      <c r="Q168" s="47"/>
      <c r="R168" s="47"/>
      <c r="S168" s="47"/>
    </row>
    <row r="169" spans="1:19" s="52" customFormat="1" ht="13.5">
      <c r="A169" s="206" t="s">
        <v>333</v>
      </c>
      <c r="B169" s="204">
        <v>2003</v>
      </c>
      <c r="C169" s="206">
        <v>13</v>
      </c>
      <c r="D169" s="204" t="s">
        <v>305</v>
      </c>
      <c r="E169" s="204" t="s">
        <v>306</v>
      </c>
      <c r="F169" s="204" t="s">
        <v>24</v>
      </c>
      <c r="G169" s="48">
        <v>13.1</v>
      </c>
      <c r="H169" s="48">
        <v>10.25</v>
      </c>
      <c r="I169" s="48">
        <v>12.85</v>
      </c>
      <c r="J169" s="48">
        <v>11.9</v>
      </c>
      <c r="K169" s="48">
        <f t="shared" si="2"/>
        <v>48.1</v>
      </c>
      <c r="L169" s="47"/>
      <c r="M169" s="47">
        <v>1</v>
      </c>
      <c r="N169" s="47"/>
      <c r="O169" s="47"/>
      <c r="P169" s="47"/>
      <c r="Q169" s="47"/>
      <c r="R169" s="47"/>
      <c r="S169" s="47">
        <v>37</v>
      </c>
    </row>
    <row r="170" spans="1:19" s="52" customFormat="1" ht="13.5">
      <c r="A170" s="206" t="s">
        <v>333</v>
      </c>
      <c r="B170" s="204">
        <v>2003</v>
      </c>
      <c r="C170" s="206">
        <v>13</v>
      </c>
      <c r="D170" s="204" t="s">
        <v>307</v>
      </c>
      <c r="E170" s="204" t="s">
        <v>7</v>
      </c>
      <c r="F170" s="204" t="s">
        <v>24</v>
      </c>
      <c r="G170" s="48">
        <v>13.4</v>
      </c>
      <c r="H170" s="48">
        <v>11.2</v>
      </c>
      <c r="I170" s="48">
        <v>12.85</v>
      </c>
      <c r="J170" s="48">
        <v>11.65</v>
      </c>
      <c r="K170" s="48">
        <f t="shared" si="2"/>
        <v>49.1</v>
      </c>
      <c r="L170" s="47"/>
      <c r="M170" s="47">
        <v>1</v>
      </c>
      <c r="N170" s="47"/>
      <c r="O170" s="47"/>
      <c r="P170" s="47"/>
      <c r="Q170" s="47"/>
      <c r="R170" s="47"/>
      <c r="S170" s="47">
        <v>38</v>
      </c>
    </row>
    <row r="171" spans="1:19" s="52" customFormat="1" ht="13.5">
      <c r="A171" s="206" t="s">
        <v>333</v>
      </c>
      <c r="B171" s="204">
        <v>2003</v>
      </c>
      <c r="C171" s="206">
        <v>13</v>
      </c>
      <c r="D171" s="204" t="s">
        <v>307</v>
      </c>
      <c r="E171" s="204" t="s">
        <v>308</v>
      </c>
      <c r="F171" s="204" t="s">
        <v>24</v>
      </c>
      <c r="G171" s="48">
        <v>11.9</v>
      </c>
      <c r="H171" s="48">
        <v>9.7</v>
      </c>
      <c r="I171" s="48">
        <v>12.1</v>
      </c>
      <c r="J171" s="48">
        <v>11.85</v>
      </c>
      <c r="K171" s="48">
        <f t="shared" si="2"/>
        <v>45.550000000000004</v>
      </c>
      <c r="L171" s="47"/>
      <c r="M171" s="47">
        <v>1</v>
      </c>
      <c r="N171" s="47"/>
      <c r="O171" s="47"/>
      <c r="P171" s="47"/>
      <c r="Q171" s="47"/>
      <c r="R171" s="47"/>
      <c r="S171" s="47">
        <v>39</v>
      </c>
    </row>
    <row r="172" spans="1:19" s="52" customFormat="1" ht="13.5">
      <c r="A172" s="206" t="s">
        <v>333</v>
      </c>
      <c r="B172" s="204">
        <v>1995</v>
      </c>
      <c r="C172" s="206">
        <v>13</v>
      </c>
      <c r="D172" s="204" t="s">
        <v>275</v>
      </c>
      <c r="E172" s="204" t="s">
        <v>309</v>
      </c>
      <c r="F172" s="204" t="s">
        <v>24</v>
      </c>
      <c r="G172" s="48">
        <v>13.5</v>
      </c>
      <c r="H172" s="48">
        <v>11.75</v>
      </c>
      <c r="I172" s="48">
        <v>10.7</v>
      </c>
      <c r="J172" s="48">
        <v>13.9</v>
      </c>
      <c r="K172" s="48">
        <f t="shared" si="2"/>
        <v>49.85</v>
      </c>
      <c r="L172" s="47"/>
      <c r="M172" s="47">
        <v>1</v>
      </c>
      <c r="N172" s="47"/>
      <c r="O172" s="47"/>
      <c r="P172" s="47"/>
      <c r="Q172" s="47"/>
      <c r="R172" s="47"/>
      <c r="S172" s="47">
        <v>40</v>
      </c>
    </row>
    <row r="173" spans="1:19" s="52" customFormat="1" ht="13.5">
      <c r="A173" s="206" t="s">
        <v>333</v>
      </c>
      <c r="B173" s="224">
        <v>2003</v>
      </c>
      <c r="C173" s="225">
        <v>13</v>
      </c>
      <c r="D173" s="224" t="s">
        <v>310</v>
      </c>
      <c r="E173" s="224" t="s">
        <v>311</v>
      </c>
      <c r="F173" s="224" t="s">
        <v>30</v>
      </c>
      <c r="G173" s="48">
        <v>12.8</v>
      </c>
      <c r="H173" s="48">
        <v>9.8</v>
      </c>
      <c r="I173" s="48">
        <v>10.5</v>
      </c>
      <c r="J173" s="48">
        <v>11.25</v>
      </c>
      <c r="K173" s="48">
        <f t="shared" si="2"/>
        <v>44.35</v>
      </c>
      <c r="L173" s="47"/>
      <c r="M173" s="47">
        <v>1</v>
      </c>
      <c r="N173" s="47"/>
      <c r="O173" s="47"/>
      <c r="P173" s="47"/>
      <c r="Q173" s="47"/>
      <c r="R173" s="47"/>
      <c r="S173" s="47">
        <v>41</v>
      </c>
    </row>
    <row r="174" spans="1:19" s="52" customFormat="1" ht="13.5">
      <c r="A174" s="206" t="s">
        <v>333</v>
      </c>
      <c r="B174" s="204">
        <v>1999</v>
      </c>
      <c r="C174" s="206">
        <v>13</v>
      </c>
      <c r="D174" s="204" t="s">
        <v>52</v>
      </c>
      <c r="E174" s="204" t="s">
        <v>123</v>
      </c>
      <c r="F174" s="204" t="s">
        <v>30</v>
      </c>
      <c r="G174" s="48">
        <v>12.3</v>
      </c>
      <c r="H174" s="48">
        <v>10.15</v>
      </c>
      <c r="I174" s="48">
        <v>11.9</v>
      </c>
      <c r="J174" s="48">
        <v>9.3</v>
      </c>
      <c r="K174" s="48">
        <f t="shared" si="2"/>
        <v>43.650000000000006</v>
      </c>
      <c r="L174" s="47"/>
      <c r="M174" s="47">
        <v>1</v>
      </c>
      <c r="N174" s="47"/>
      <c r="O174" s="47"/>
      <c r="P174" s="47"/>
      <c r="Q174" s="47"/>
      <c r="R174" s="47"/>
      <c r="S174" s="47">
        <v>42</v>
      </c>
    </row>
    <row r="175" spans="1:19" s="52" customFormat="1" ht="13.5">
      <c r="A175" s="206" t="s">
        <v>333</v>
      </c>
      <c r="B175" s="226">
        <v>2003</v>
      </c>
      <c r="C175" s="227">
        <v>13</v>
      </c>
      <c r="D175" s="226" t="s">
        <v>312</v>
      </c>
      <c r="E175" s="226" t="s">
        <v>199</v>
      </c>
      <c r="F175" s="226" t="s">
        <v>30</v>
      </c>
      <c r="G175" s="48">
        <v>12.65</v>
      </c>
      <c r="H175" s="48">
        <v>10.95</v>
      </c>
      <c r="I175" s="48">
        <v>10.7</v>
      </c>
      <c r="J175" s="48">
        <v>12.85</v>
      </c>
      <c r="K175" s="48">
        <f t="shared" si="2"/>
        <v>47.15</v>
      </c>
      <c r="L175" s="47"/>
      <c r="M175" s="47">
        <v>1</v>
      </c>
      <c r="N175" s="47"/>
      <c r="O175" s="47"/>
      <c r="P175" s="47"/>
      <c r="Q175" s="47"/>
      <c r="R175" s="47"/>
      <c r="S175" s="47">
        <v>43</v>
      </c>
    </row>
    <row r="176" spans="1:19" s="52" customFormat="1" ht="13.5">
      <c r="A176" s="206" t="s">
        <v>333</v>
      </c>
      <c r="B176" s="204">
        <v>2003</v>
      </c>
      <c r="C176" s="206">
        <v>13</v>
      </c>
      <c r="D176" s="204" t="s">
        <v>271</v>
      </c>
      <c r="E176" s="204" t="s">
        <v>228</v>
      </c>
      <c r="F176" s="204" t="s">
        <v>30</v>
      </c>
      <c r="G176" s="48">
        <v>12.8</v>
      </c>
      <c r="H176" s="48">
        <v>9.8</v>
      </c>
      <c r="I176" s="48">
        <v>10.8</v>
      </c>
      <c r="J176" s="48">
        <v>12.35</v>
      </c>
      <c r="K176" s="48">
        <f>Sprung+Barren+Balken+Boden</f>
        <v>45.75000000000001</v>
      </c>
      <c r="L176" s="47"/>
      <c r="M176" s="47">
        <v>1</v>
      </c>
      <c r="N176" s="47"/>
      <c r="O176" s="47"/>
      <c r="P176" s="47"/>
      <c r="Q176" s="47"/>
      <c r="R176" s="47"/>
      <c r="S176" s="47">
        <v>44</v>
      </c>
    </row>
    <row r="177" spans="1:19" s="52" customFormat="1" ht="13.5">
      <c r="A177" s="206" t="s">
        <v>333</v>
      </c>
      <c r="B177" s="204">
        <v>1996</v>
      </c>
      <c r="C177" s="206">
        <v>13</v>
      </c>
      <c r="D177" s="204" t="s">
        <v>52</v>
      </c>
      <c r="E177" s="204" t="s">
        <v>313</v>
      </c>
      <c r="F177" s="204" t="s">
        <v>30</v>
      </c>
      <c r="G177" s="48">
        <v>12.35</v>
      </c>
      <c r="H177" s="48">
        <v>11.4</v>
      </c>
      <c r="I177" s="48">
        <v>12.2</v>
      </c>
      <c r="J177" s="48">
        <v>12.6</v>
      </c>
      <c r="K177" s="48">
        <f>Sprung+Barren+Balken+Boden</f>
        <v>48.550000000000004</v>
      </c>
      <c r="L177" s="47"/>
      <c r="M177" s="47">
        <v>1</v>
      </c>
      <c r="N177" s="47"/>
      <c r="O177" s="47"/>
      <c r="P177" s="47"/>
      <c r="Q177" s="47"/>
      <c r="R177" s="47"/>
      <c r="S177" s="47">
        <v>45</v>
      </c>
    </row>
  </sheetData>
  <sheetProtection/>
  <printOptions/>
  <pageMargins left="0.7874015748031497" right="0.7874015748031497" top="0.7480314960629921" bottom="0.5118110236220472" header="0.4330708661417323" footer="0.31496062992125984"/>
  <pageSetup horizontalDpi="300" verticalDpi="300" orientation="landscape" paperSize="9" scale="84"/>
  <headerFooter alignWithMargins="0">
    <oddHeader>&amp;C&amp;"Arial,Fett"&amp;14Herzoturnia 2013</oddHeader>
    <oddFooter>&amp;LHerzogenaurach, 20.April 2013 &amp;CBasistabelle&amp;RSeite&amp;P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N316"/>
  <sheetViews>
    <sheetView zoomScale="85" zoomScaleNormal="85" zoomScalePageLayoutView="0" workbookViewId="0" topLeftCell="A1">
      <pane ySplit="1" topLeftCell="A227" activePane="bottomLeft" state="frozen"/>
      <selection pane="topLeft" activeCell="A1" sqref="A1"/>
      <selection pane="bottomLeft" activeCell="L244" sqref="L244"/>
    </sheetView>
  </sheetViews>
  <sheetFormatPr defaultColWidth="11.57421875" defaultRowHeight="12.75"/>
  <cols>
    <col min="1" max="1" width="15.421875" style="1" customWidth="1"/>
    <col min="2" max="2" width="9.421875" style="1" bestFit="1" customWidth="1"/>
    <col min="3" max="3" width="6.7109375" style="1" bestFit="1" customWidth="1"/>
    <col min="4" max="4" width="17.421875" style="2" bestFit="1" customWidth="1"/>
    <col min="5" max="5" width="15.140625" style="2" bestFit="1" customWidth="1"/>
    <col min="6" max="6" width="26.421875" style="1" bestFit="1" customWidth="1"/>
    <col min="7" max="7" width="7.421875" style="1" customWidth="1"/>
    <col min="8" max="8" width="13.421875" style="1" customWidth="1"/>
    <col min="9" max="9" width="7.8515625" style="1" customWidth="1"/>
    <col min="10" max="10" width="7.00390625" style="1" customWidth="1"/>
    <col min="11" max="11" width="14.8515625" style="1" bestFit="1" customWidth="1"/>
    <col min="12" max="12" width="11.421875" style="1" bestFit="1" customWidth="1"/>
    <col min="13" max="16384" width="11.421875" style="3" customWidth="1"/>
  </cols>
  <sheetData>
    <row r="1" spans="1:13" s="5" customFormat="1" ht="12.75">
      <c r="A1" s="10" t="str">
        <f>'WK-Basistabelle'!A1</f>
        <v>Riege</v>
      </c>
      <c r="B1" s="10" t="str">
        <f>'WK-Basistabelle'!B1</f>
        <v>Jahrgang</v>
      </c>
      <c r="C1" s="10" t="str">
        <f>'WK-Basistabelle'!C1</f>
        <v>WK</v>
      </c>
      <c r="D1" s="10" t="str">
        <f>'WK-Basistabelle'!D1</f>
        <v>Name</v>
      </c>
      <c r="E1" s="10" t="str">
        <f>'WK-Basistabelle'!E1</f>
        <v>Vorname</v>
      </c>
      <c r="F1" s="10" t="str">
        <f>'WK-Basistabelle'!F1</f>
        <v>Verein</v>
      </c>
      <c r="G1" s="10" t="str">
        <f>'WK-Basistabelle'!G1</f>
        <v>Sprung</v>
      </c>
      <c r="H1" s="10" t="str">
        <f>'WK-Basistabelle'!H1</f>
        <v>Barren</v>
      </c>
      <c r="I1" s="10" t="str">
        <f>'WK-Basistabelle'!I1</f>
        <v>Balken </v>
      </c>
      <c r="J1" s="10" t="str">
        <f>'WK-Basistabelle'!J1</f>
        <v>Boden</v>
      </c>
      <c r="K1" s="10" t="str">
        <f>'WK-Basistabelle'!K1</f>
        <v>Punkte_gesamt</v>
      </c>
      <c r="L1" s="10"/>
      <c r="M1" s="10"/>
    </row>
    <row r="2" spans="1:13" s="5" customFormat="1" ht="13.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5" customFormat="1" ht="12.75">
      <c r="A3" s="160" t="str">
        <f>'WK-Basistabelle'!A7</f>
        <v>V-1b</v>
      </c>
      <c r="B3" s="160">
        <f>'WK-Basistabelle'!B7</f>
        <v>2013</v>
      </c>
      <c r="C3" s="160">
        <f>'WK-Basistabelle'!C7</f>
        <v>1</v>
      </c>
      <c r="D3" s="160" t="str">
        <f>'WK-Basistabelle'!D7</f>
        <v>Korder</v>
      </c>
      <c r="E3" s="160" t="str">
        <f>'WK-Basistabelle'!E7</f>
        <v>Johanna</v>
      </c>
      <c r="F3" s="160" t="str">
        <f>'WK-Basistabelle'!F7</f>
        <v>TS Herzogenaurach 1</v>
      </c>
      <c r="G3" s="160">
        <f>'WK-Basistabelle'!G7</f>
        <v>10.3</v>
      </c>
      <c r="H3" s="160">
        <f>'WK-Basistabelle'!H7</f>
        <v>11.05</v>
      </c>
      <c r="I3" s="160">
        <f>'WK-Basistabelle'!I7</f>
        <v>9.5</v>
      </c>
      <c r="J3" s="160">
        <f>'WK-Basistabelle'!J7</f>
        <v>10</v>
      </c>
      <c r="K3" s="160">
        <f>'WK-Basistabelle'!K7</f>
        <v>40.85</v>
      </c>
      <c r="L3" s="10"/>
      <c r="M3" s="10"/>
    </row>
    <row r="4" spans="1:13" s="5" customFormat="1" ht="12.75">
      <c r="A4" s="161" t="str">
        <f>'WK-Basistabelle'!A14</f>
        <v>V-1b</v>
      </c>
      <c r="B4" s="161">
        <f>'WK-Basistabelle'!B14</f>
        <v>2012</v>
      </c>
      <c r="C4" s="161">
        <f>'WK-Basistabelle'!C14</f>
        <v>1</v>
      </c>
      <c r="D4" s="161" t="str">
        <f>'WK-Basistabelle'!D14</f>
        <v>Zollhöfer</v>
      </c>
      <c r="E4" s="161" t="str">
        <f>'WK-Basistabelle'!E14</f>
        <v>Judith</v>
      </c>
      <c r="F4" s="161" t="str">
        <f>'WK-Basistabelle'!F14</f>
        <v>TS Herzogenaurach 1</v>
      </c>
      <c r="G4" s="161">
        <f>'WK-Basistabelle'!G14</f>
        <v>12.15</v>
      </c>
      <c r="H4" s="161">
        <f>'WK-Basistabelle'!H14</f>
        <v>11.5</v>
      </c>
      <c r="I4" s="161">
        <f>'WK-Basistabelle'!I14</f>
        <v>9.9</v>
      </c>
      <c r="J4" s="161">
        <f>'WK-Basistabelle'!J14</f>
        <v>13.15</v>
      </c>
      <c r="K4" s="161">
        <f>'WK-Basistabelle'!K14</f>
        <v>46.699999999999996</v>
      </c>
      <c r="L4" s="10"/>
      <c r="M4" s="10"/>
    </row>
    <row r="5" spans="1:13" s="5" customFormat="1" ht="12.75">
      <c r="A5" s="161" t="str">
        <f>'WK-Basistabelle'!A11</f>
        <v>V-1b</v>
      </c>
      <c r="B5" s="161">
        <f>'WK-Basistabelle'!B11</f>
        <v>2012</v>
      </c>
      <c r="C5" s="161">
        <f>'WK-Basistabelle'!C11</f>
        <v>1</v>
      </c>
      <c r="D5" s="161" t="str">
        <f>'WK-Basistabelle'!D11</f>
        <v>Schilling</v>
      </c>
      <c r="E5" s="161" t="str">
        <f>'WK-Basistabelle'!E11</f>
        <v>Leni</v>
      </c>
      <c r="F5" s="161" t="str">
        <f>'WK-Basistabelle'!F11</f>
        <v>TS Herzogenaurach 1</v>
      </c>
      <c r="G5" s="161">
        <f>'WK-Basistabelle'!G11</f>
        <v>12.65</v>
      </c>
      <c r="H5" s="161">
        <f>'WK-Basistabelle'!H11</f>
        <v>12.7</v>
      </c>
      <c r="I5" s="161">
        <f>'WK-Basistabelle'!I11</f>
        <v>10.55</v>
      </c>
      <c r="J5" s="161">
        <f>'WK-Basistabelle'!J11</f>
        <v>13.45</v>
      </c>
      <c r="K5" s="161">
        <f>'WK-Basistabelle'!K11</f>
        <v>49.35000000000001</v>
      </c>
      <c r="L5" s="10"/>
      <c r="M5" s="10"/>
    </row>
    <row r="6" spans="1:13" s="5" customFormat="1" ht="13.5" thickBot="1">
      <c r="A6" s="161" t="str">
        <f>'WK-Basistabelle'!A9</f>
        <v>V-1b</v>
      </c>
      <c r="B6" s="161">
        <f>'WK-Basistabelle'!B9</f>
        <v>2013</v>
      </c>
      <c r="C6" s="161">
        <f>'WK-Basistabelle'!C9</f>
        <v>1</v>
      </c>
      <c r="D6" s="161" t="str">
        <f>'WK-Basistabelle'!D9</f>
        <v>Hodge</v>
      </c>
      <c r="E6" s="161" t="str">
        <f>'WK-Basistabelle'!E9</f>
        <v>Millie</v>
      </c>
      <c r="F6" s="161" t="str">
        <f>'WK-Basistabelle'!F9</f>
        <v>TS Herzogenaurach 1</v>
      </c>
      <c r="G6" s="161">
        <f>'WK-Basistabelle'!G9</f>
        <v>11.3</v>
      </c>
      <c r="H6" s="161">
        <f>'WK-Basistabelle'!H9</f>
        <v>12.65</v>
      </c>
      <c r="I6" s="161">
        <f>'WK-Basistabelle'!I9</f>
        <v>11.4</v>
      </c>
      <c r="J6" s="161">
        <f>'WK-Basistabelle'!J9</f>
        <v>13.2</v>
      </c>
      <c r="K6" s="161">
        <f>'WK-Basistabelle'!K9</f>
        <v>48.55</v>
      </c>
      <c r="L6" s="10"/>
      <c r="M6" s="10"/>
    </row>
    <row r="7" spans="1:13" s="5" customFormat="1" ht="13.5" thickBot="1">
      <c r="A7" s="162"/>
      <c r="B7" s="163"/>
      <c r="C7" s="164" t="s">
        <v>67</v>
      </c>
      <c r="D7" s="164" t="s">
        <v>8</v>
      </c>
      <c r="E7" s="164"/>
      <c r="F7" s="164" t="str">
        <f>F3</f>
        <v>TS Herzogenaurach 1</v>
      </c>
      <c r="G7" s="165">
        <f>SUM(G3:G6)-MIN(G3:G6)</f>
        <v>36.10000000000001</v>
      </c>
      <c r="H7" s="165">
        <f>SUM(H3:H6)-MIN(H3:H6)</f>
        <v>36.849999999999994</v>
      </c>
      <c r="I7" s="165">
        <f>SUM(I3:I6)-MIN(I3:I6)</f>
        <v>31.85</v>
      </c>
      <c r="J7" s="166">
        <f>SUM(J3:J6)-MIN(J3:J6)</f>
        <v>39.8</v>
      </c>
      <c r="K7" s="167">
        <f>SUM(G7:J7)</f>
        <v>144.60000000000002</v>
      </c>
      <c r="L7" s="10"/>
      <c r="M7" s="10"/>
    </row>
    <row r="8" spans="1:13" s="5" customFormat="1" ht="13.5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s="5" customFormat="1" ht="12.75">
      <c r="A9" s="160" t="str">
        <f>'WK-Basistabelle'!A12</f>
        <v>V-1b</v>
      </c>
      <c r="B9" s="160">
        <f>'WK-Basistabelle'!B12</f>
        <v>2012</v>
      </c>
      <c r="C9" s="160">
        <f>'WK-Basistabelle'!C12</f>
        <v>1</v>
      </c>
      <c r="D9" s="160" t="str">
        <f>'WK-Basistabelle'!D12</f>
        <v>Jordan</v>
      </c>
      <c r="E9" s="160" t="str">
        <f>'WK-Basistabelle'!E12</f>
        <v>Lea</v>
      </c>
      <c r="F9" s="160" t="str">
        <f>'WK-Basistabelle'!F12</f>
        <v>TS Herzogenaurach 2</v>
      </c>
      <c r="G9" s="160">
        <f>'WK-Basistabelle'!G12</f>
        <v>12.2</v>
      </c>
      <c r="H9" s="160">
        <f>'WK-Basistabelle'!H12</f>
        <v>10.2</v>
      </c>
      <c r="I9" s="160">
        <f>'WK-Basistabelle'!I12</f>
        <v>8.9</v>
      </c>
      <c r="J9" s="160">
        <f>'WK-Basistabelle'!J12</f>
        <v>11.75</v>
      </c>
      <c r="K9" s="160">
        <f>'WK-Basistabelle'!K12</f>
        <v>43.05</v>
      </c>
      <c r="L9" s="10"/>
      <c r="M9" s="10"/>
    </row>
    <row r="10" spans="1:13" s="5" customFormat="1" ht="12.75">
      <c r="A10" s="161" t="str">
        <f>'WK-Basistabelle'!A13</f>
        <v>V-1b</v>
      </c>
      <c r="B10" s="161">
        <f>'WK-Basistabelle'!B13</f>
        <v>2012</v>
      </c>
      <c r="C10" s="161">
        <f>'WK-Basistabelle'!C13</f>
        <v>1</v>
      </c>
      <c r="D10" s="161" t="str">
        <f>'WK-Basistabelle'!D13</f>
        <v>Toltz</v>
      </c>
      <c r="E10" s="161" t="str">
        <f>'WK-Basistabelle'!E13</f>
        <v>Hanna</v>
      </c>
      <c r="F10" s="161" t="str">
        <f>'WK-Basistabelle'!F13</f>
        <v>TS Herzogenaurach 2</v>
      </c>
      <c r="G10" s="161">
        <f>'WK-Basistabelle'!G13</f>
        <v>12.25</v>
      </c>
      <c r="H10" s="161">
        <f>'WK-Basistabelle'!H13</f>
        <v>8.8</v>
      </c>
      <c r="I10" s="161">
        <f>'WK-Basistabelle'!I13</f>
        <v>10.2</v>
      </c>
      <c r="J10" s="161">
        <f>'WK-Basistabelle'!J13</f>
        <v>12</v>
      </c>
      <c r="K10" s="161">
        <f>'WK-Basistabelle'!K13</f>
        <v>43.25</v>
      </c>
      <c r="L10" s="10"/>
      <c r="M10" s="10"/>
    </row>
    <row r="11" spans="1:13" s="5" customFormat="1" ht="12.75">
      <c r="A11" s="161" t="str">
        <f>'WK-Basistabelle'!A8</f>
        <v>V-1b</v>
      </c>
      <c r="B11" s="161">
        <f>'WK-Basistabelle'!B8</f>
        <v>2013</v>
      </c>
      <c r="C11" s="161">
        <f>'WK-Basistabelle'!C8</f>
        <v>1</v>
      </c>
      <c r="D11" s="161" t="str">
        <f>'WK-Basistabelle'!D8</f>
        <v>Gabirman</v>
      </c>
      <c r="E11" s="161" t="str">
        <f>'WK-Basistabelle'!E8</f>
        <v>Lana</v>
      </c>
      <c r="F11" s="161" t="str">
        <f>'WK-Basistabelle'!F8</f>
        <v>TS Herzogenaurach 2</v>
      </c>
      <c r="G11" s="161">
        <f>'WK-Basistabelle'!G8</f>
        <v>10.15</v>
      </c>
      <c r="H11" s="161">
        <f>'WK-Basistabelle'!H8</f>
        <v>10</v>
      </c>
      <c r="I11" s="161">
        <f>'WK-Basistabelle'!I8</f>
        <v>10.7</v>
      </c>
      <c r="J11" s="161">
        <f>'WK-Basistabelle'!J8</f>
        <v>12.3</v>
      </c>
      <c r="K11" s="161">
        <f>'WK-Basistabelle'!K8</f>
        <v>43.15</v>
      </c>
      <c r="L11" s="10"/>
      <c r="M11" s="10"/>
    </row>
    <row r="12" spans="1:13" s="5" customFormat="1" ht="13.5" thickBot="1">
      <c r="A12" s="161" t="str">
        <f>'WK-Basistabelle'!A6</f>
        <v>V-1b</v>
      </c>
      <c r="B12" s="161">
        <f>'WK-Basistabelle'!B6</f>
        <v>2014</v>
      </c>
      <c r="C12" s="161">
        <f>'WK-Basistabelle'!C6</f>
        <v>1</v>
      </c>
      <c r="D12" s="161" t="str">
        <f>'WK-Basistabelle'!D6</f>
        <v>Peuker</v>
      </c>
      <c r="E12" s="161" t="str">
        <f>'WK-Basistabelle'!E6</f>
        <v>Mila</v>
      </c>
      <c r="F12" s="161" t="str">
        <f>'WK-Basistabelle'!F6</f>
        <v>TS Herzogenaurach 2</v>
      </c>
      <c r="G12" s="161">
        <f>'WK-Basistabelle'!G6</f>
        <v>10.7</v>
      </c>
      <c r="H12" s="161">
        <f>'WK-Basistabelle'!H6</f>
        <v>9.6</v>
      </c>
      <c r="I12" s="161">
        <f>'WK-Basistabelle'!I6</f>
        <v>10</v>
      </c>
      <c r="J12" s="161">
        <f>'WK-Basistabelle'!J6</f>
        <v>10.55</v>
      </c>
      <c r="K12" s="161">
        <f>'WK-Basistabelle'!K6</f>
        <v>40.849999999999994</v>
      </c>
      <c r="L12" s="10"/>
      <c r="M12" s="10"/>
    </row>
    <row r="13" spans="1:13" s="5" customFormat="1" ht="13.5" thickBot="1">
      <c r="A13" s="162"/>
      <c r="B13" s="163"/>
      <c r="C13" s="164" t="s">
        <v>67</v>
      </c>
      <c r="D13" s="164" t="s">
        <v>8</v>
      </c>
      <c r="E13" s="164"/>
      <c r="F13" s="164" t="str">
        <f>F9</f>
        <v>TS Herzogenaurach 2</v>
      </c>
      <c r="G13" s="165">
        <f>SUM(G9:G12)-MIN(G9:G12)</f>
        <v>35.15</v>
      </c>
      <c r="H13" s="165">
        <f>SUM(H9:H12)-MIN(H9:H12)</f>
        <v>29.8</v>
      </c>
      <c r="I13" s="165">
        <f>SUM(I9:I12)-MIN(I9:I12)</f>
        <v>30.9</v>
      </c>
      <c r="J13" s="166">
        <f>SUM(J9:J12)-MIN(J9:J12)</f>
        <v>36.05</v>
      </c>
      <c r="K13" s="167">
        <f>SUM(G13:J13)</f>
        <v>131.89999999999998</v>
      </c>
      <c r="L13" s="10"/>
      <c r="M13" s="10"/>
    </row>
    <row r="14" spans="1:13" s="5" customFormat="1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s="5" customFormat="1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s="5" customFormat="1" ht="13.5" thickBo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s="5" customFormat="1" ht="12.75">
      <c r="A17" s="168" t="str">
        <f>'WK-Basistabelle'!A2</f>
        <v>V-4b</v>
      </c>
      <c r="B17" s="168">
        <f>'WK-Basistabelle'!B2</f>
        <v>2012</v>
      </c>
      <c r="C17" s="168">
        <f>'WK-Basistabelle'!C2</f>
        <v>1</v>
      </c>
      <c r="D17" s="168" t="str">
        <f>'WK-Basistabelle'!D2</f>
        <v>Robin</v>
      </c>
      <c r="E17" s="168" t="str">
        <f>'WK-Basistabelle'!E2</f>
        <v>Caren</v>
      </c>
      <c r="F17" s="168" t="str">
        <f>'WK-Basistabelle'!F2</f>
        <v>ASV Möhrendorf</v>
      </c>
      <c r="G17" s="168">
        <f>'WK-Basistabelle'!G2</f>
        <v>11.65</v>
      </c>
      <c r="H17" s="168">
        <f>'WK-Basistabelle'!H2</f>
        <v>12</v>
      </c>
      <c r="I17" s="168">
        <f>'WK-Basistabelle'!I2</f>
        <v>12.6</v>
      </c>
      <c r="J17" s="168">
        <f>'WK-Basistabelle'!J2</f>
        <v>12.25</v>
      </c>
      <c r="K17" s="168">
        <f>'WK-Basistabelle'!K2</f>
        <v>48.5</v>
      </c>
      <c r="L17" s="10"/>
      <c r="M17" s="10"/>
    </row>
    <row r="18" spans="1:13" s="5" customFormat="1" ht="12.75">
      <c r="A18" s="169" t="str">
        <f>'WK-Basistabelle'!A3</f>
        <v>V-4b</v>
      </c>
      <c r="B18" s="169">
        <f>'WK-Basistabelle'!B3</f>
        <v>2012</v>
      </c>
      <c r="C18" s="169">
        <f>'WK-Basistabelle'!C3</f>
        <v>1</v>
      </c>
      <c r="D18" s="169" t="str">
        <f>'WK-Basistabelle'!D3</f>
        <v>Hartmann</v>
      </c>
      <c r="E18" s="169" t="str">
        <f>'WK-Basistabelle'!E3</f>
        <v>Elisa</v>
      </c>
      <c r="F18" s="169" t="str">
        <f>'WK-Basistabelle'!F3</f>
        <v>ASV Möhrendorf</v>
      </c>
      <c r="G18" s="169">
        <f>'WK-Basistabelle'!G3</f>
        <v>12.3</v>
      </c>
      <c r="H18" s="169">
        <f>'WK-Basistabelle'!H3</f>
        <v>10.75</v>
      </c>
      <c r="I18" s="169">
        <f>'WK-Basistabelle'!I3</f>
        <v>8.65</v>
      </c>
      <c r="J18" s="169">
        <f>'WK-Basistabelle'!J3</f>
        <v>11.8</v>
      </c>
      <c r="K18" s="169">
        <f>'WK-Basistabelle'!K3</f>
        <v>43.5</v>
      </c>
      <c r="L18" s="10"/>
      <c r="M18" s="10"/>
    </row>
    <row r="19" spans="1:13" s="5" customFormat="1" ht="12.75">
      <c r="A19" s="169" t="str">
        <f>'WK-Basistabelle'!A16</f>
        <v>V-4a</v>
      </c>
      <c r="B19" s="169">
        <f>'WK-Basistabelle'!B16</f>
        <v>2011</v>
      </c>
      <c r="C19" s="169">
        <f>'WK-Basistabelle'!C16</f>
        <v>2</v>
      </c>
      <c r="D19" s="169" t="str">
        <f>'WK-Basistabelle'!D16</f>
        <v>Rist</v>
      </c>
      <c r="E19" s="169" t="str">
        <f>'WK-Basistabelle'!E16</f>
        <v>Chiara</v>
      </c>
      <c r="F19" s="169" t="str">
        <f>'WK-Basistabelle'!F16</f>
        <v>ASV Möhrendorf</v>
      </c>
      <c r="G19" s="169">
        <f>'WK-Basistabelle'!G16</f>
        <v>11.9</v>
      </c>
      <c r="H19" s="169">
        <f>'WK-Basistabelle'!H16</f>
        <v>11.25</v>
      </c>
      <c r="I19" s="169">
        <f>'WK-Basistabelle'!I16</f>
        <v>11.7</v>
      </c>
      <c r="J19" s="169">
        <f>'WK-Basistabelle'!J16</f>
        <v>11.6</v>
      </c>
      <c r="K19" s="169">
        <f>'WK-Basistabelle'!K16</f>
        <v>46.449999999999996</v>
      </c>
      <c r="L19" s="10"/>
      <c r="M19" s="10"/>
    </row>
    <row r="20" spans="1:13" s="5" customFormat="1" ht="13.5" thickBot="1">
      <c r="A20" s="169" t="str">
        <f>'WK-Basistabelle'!A17</f>
        <v>V-4a</v>
      </c>
      <c r="B20" s="169">
        <f>'WK-Basistabelle'!B17</f>
        <v>2011</v>
      </c>
      <c r="C20" s="169">
        <f>'WK-Basistabelle'!C17</f>
        <v>2</v>
      </c>
      <c r="D20" s="169" t="str">
        <f>'WK-Basistabelle'!D17</f>
        <v>Hartmann</v>
      </c>
      <c r="E20" s="169" t="str">
        <f>'WK-Basistabelle'!E17</f>
        <v>Helena</v>
      </c>
      <c r="F20" s="169" t="str">
        <f>'WK-Basistabelle'!F17</f>
        <v>ASV Möhrendorf</v>
      </c>
      <c r="G20" s="169">
        <f>'WK-Basistabelle'!G17</f>
        <v>12.4</v>
      </c>
      <c r="H20" s="169">
        <f>'WK-Basistabelle'!H17</f>
        <v>9.6</v>
      </c>
      <c r="I20" s="169">
        <f>'WK-Basistabelle'!I17</f>
        <v>11.65</v>
      </c>
      <c r="J20" s="169"/>
      <c r="K20" s="169">
        <f>'WK-Basistabelle'!K17</f>
        <v>44.8</v>
      </c>
      <c r="L20" s="10"/>
      <c r="M20" s="10"/>
    </row>
    <row r="21" spans="1:13" s="5" customFormat="1" ht="13.5" thickBot="1">
      <c r="A21" s="170"/>
      <c r="B21" s="171"/>
      <c r="C21" s="172" t="s">
        <v>55</v>
      </c>
      <c r="D21" s="172" t="s">
        <v>8</v>
      </c>
      <c r="E21" s="172"/>
      <c r="F21" s="172" t="str">
        <f>F17</f>
        <v>ASV Möhrendorf</v>
      </c>
      <c r="G21" s="173">
        <f>SUM(G17:G20)-MIN(G17:G20)</f>
        <v>36.6</v>
      </c>
      <c r="H21" s="173">
        <f>SUM(H17:H20)-MIN(H17:H20)</f>
        <v>34</v>
      </c>
      <c r="I21" s="173">
        <f>SUM(I17:I20)-MIN(I17:I20)</f>
        <v>35.95</v>
      </c>
      <c r="J21" s="174">
        <f>SUM(J17:J20)-MIN(J17:J20)</f>
        <v>24.049999999999997</v>
      </c>
      <c r="K21" s="175">
        <f>SUM(G21:J21)</f>
        <v>130.6</v>
      </c>
      <c r="L21" s="10"/>
      <c r="M21" s="10"/>
    </row>
    <row r="22" spans="1:13" s="5" customFormat="1" ht="13.5" thickBot="1">
      <c r="A22" s="10"/>
      <c r="B22" s="10"/>
      <c r="C22" s="10"/>
      <c r="D22" s="10"/>
      <c r="E22" s="10"/>
      <c r="F22" s="10"/>
      <c r="G22" s="11"/>
      <c r="H22" s="11"/>
      <c r="I22" s="11"/>
      <c r="J22" s="11"/>
      <c r="K22" s="11"/>
      <c r="L22" s="10"/>
      <c r="M22" s="10"/>
    </row>
    <row r="23" spans="1:13" s="5" customFormat="1" ht="12.75">
      <c r="A23" s="168" t="str">
        <f>'WK-Basistabelle'!A19</f>
        <v>V-3a</v>
      </c>
      <c r="B23" s="168">
        <f>'WK-Basistabelle'!B19</f>
        <v>2010</v>
      </c>
      <c r="C23" s="168">
        <f>'WK-Basistabelle'!C19</f>
        <v>2</v>
      </c>
      <c r="D23" s="168" t="str">
        <f>'WK-Basistabelle'!D19</f>
        <v>Fietz</v>
      </c>
      <c r="E23" s="168" t="str">
        <f>'WK-Basistabelle'!E19</f>
        <v>Annika</v>
      </c>
      <c r="F23" s="168" t="str">
        <f>'WK-Basistabelle'!F19</f>
        <v>MTV Stadeln 1</v>
      </c>
      <c r="G23" s="168">
        <f>'WK-Basistabelle'!G19</f>
        <v>12.75</v>
      </c>
      <c r="H23" s="168">
        <f>'WK-Basistabelle'!H19</f>
        <v>13.25</v>
      </c>
      <c r="I23" s="168"/>
      <c r="J23" s="168">
        <f>'WK-Basistabelle'!J19</f>
        <v>13.2</v>
      </c>
      <c r="K23" s="168">
        <f>'WK-Basistabelle'!K19</f>
        <v>50.599999999999994</v>
      </c>
      <c r="L23" s="10"/>
      <c r="M23" s="10"/>
    </row>
    <row r="24" spans="1:13" s="5" customFormat="1" ht="12.75">
      <c r="A24" s="169" t="str">
        <f>'WK-Basistabelle'!A20</f>
        <v>V-3a</v>
      </c>
      <c r="B24" s="169">
        <f>'WK-Basistabelle'!B20</f>
        <v>2010</v>
      </c>
      <c r="C24" s="169">
        <f>'WK-Basistabelle'!C20</f>
        <v>2</v>
      </c>
      <c r="D24" s="169" t="str">
        <f>'WK-Basistabelle'!D20</f>
        <v>Casper</v>
      </c>
      <c r="E24" s="169" t="str">
        <f>'WK-Basistabelle'!E20</f>
        <v>Nora</v>
      </c>
      <c r="F24" s="169" t="str">
        <f>'WK-Basistabelle'!F20</f>
        <v>MTV Stadeln 1</v>
      </c>
      <c r="G24" s="169">
        <f>'WK-Basistabelle'!G20</f>
        <v>13.4</v>
      </c>
      <c r="H24" s="169">
        <f>'WK-Basistabelle'!H20</f>
        <v>14.9</v>
      </c>
      <c r="I24" s="169">
        <f>'WK-Basistabelle'!I20</f>
        <v>15.1</v>
      </c>
      <c r="J24" s="169">
        <f>'WK-Basistabelle'!J20</f>
        <v>15.2</v>
      </c>
      <c r="K24" s="169">
        <f>'WK-Basistabelle'!K20</f>
        <v>58.599999999999994</v>
      </c>
      <c r="L24" s="10"/>
      <c r="M24" s="10"/>
    </row>
    <row r="25" spans="1:13" s="5" customFormat="1" ht="12.75">
      <c r="A25" s="169" t="str">
        <f>'WK-Basistabelle'!A21</f>
        <v>V-3a</v>
      </c>
      <c r="B25" s="169">
        <f>'WK-Basistabelle'!B21</f>
        <v>2011</v>
      </c>
      <c r="C25" s="169">
        <f>'WK-Basistabelle'!C21</f>
        <v>2</v>
      </c>
      <c r="D25" s="169" t="str">
        <f>'WK-Basistabelle'!D21</f>
        <v>Suck</v>
      </c>
      <c r="E25" s="169" t="str">
        <f>'WK-Basistabelle'!E21</f>
        <v>Sophie</v>
      </c>
      <c r="F25" s="169" t="str">
        <f>'WK-Basistabelle'!F21</f>
        <v>MTV Stadeln 1</v>
      </c>
      <c r="G25" s="169">
        <f>'WK-Basistabelle'!G21</f>
        <v>13.25</v>
      </c>
      <c r="H25" s="169">
        <f>'WK-Basistabelle'!H21</f>
        <v>13.9</v>
      </c>
      <c r="I25" s="169">
        <f>'WK-Basistabelle'!I21</f>
        <v>11.55</v>
      </c>
      <c r="J25" s="169">
        <f>'WK-Basistabelle'!J21</f>
        <v>14.25</v>
      </c>
      <c r="K25" s="169">
        <f>'WK-Basistabelle'!K21</f>
        <v>52.95</v>
      </c>
      <c r="L25" s="10"/>
      <c r="M25" s="10"/>
    </row>
    <row r="26" spans="1:13" s="5" customFormat="1" ht="13.5" thickBot="1">
      <c r="A26" s="169" t="str">
        <f>'WK-Basistabelle'!A22</f>
        <v>V-3a</v>
      </c>
      <c r="B26" s="169">
        <f>'WK-Basistabelle'!B22</f>
        <v>2011</v>
      </c>
      <c r="C26" s="169">
        <f>'WK-Basistabelle'!C22</f>
        <v>2</v>
      </c>
      <c r="D26" s="169" t="str">
        <f>'WK-Basistabelle'!D22</f>
        <v>Gärtner</v>
      </c>
      <c r="E26" s="169" t="str">
        <f>'WK-Basistabelle'!E22</f>
        <v>Alexa</v>
      </c>
      <c r="F26" s="169" t="str">
        <f>'WK-Basistabelle'!F22</f>
        <v>MTV Stadeln 1</v>
      </c>
      <c r="G26" s="169">
        <f>'WK-Basistabelle'!G22</f>
        <v>12.75</v>
      </c>
      <c r="H26" s="169">
        <f>'WK-Basistabelle'!H22</f>
        <v>13.6</v>
      </c>
      <c r="I26" s="169">
        <f>'WK-Basistabelle'!I22</f>
        <v>12.4</v>
      </c>
      <c r="J26" s="169">
        <f>'WK-Basistabelle'!J22</f>
        <v>13.75</v>
      </c>
      <c r="K26" s="169">
        <f>'WK-Basistabelle'!K22</f>
        <v>52.5</v>
      </c>
      <c r="L26" s="10"/>
      <c r="M26" s="10"/>
    </row>
    <row r="27" spans="1:13" s="5" customFormat="1" ht="13.5" thickBot="1">
      <c r="A27" s="170"/>
      <c r="B27" s="171"/>
      <c r="C27" s="172" t="s">
        <v>55</v>
      </c>
      <c r="D27" s="172" t="s">
        <v>8</v>
      </c>
      <c r="E27" s="172"/>
      <c r="F27" s="172" t="str">
        <f>F23</f>
        <v>MTV Stadeln 1</v>
      </c>
      <c r="G27" s="173">
        <f>SUM(G23:G26)-MIN(G23:G26)</f>
        <v>39.4</v>
      </c>
      <c r="H27" s="173">
        <f>SUM(H23:H26)-MIN(H23:H26)</f>
        <v>42.4</v>
      </c>
      <c r="I27" s="173">
        <f>SUM(I23:I26)-MIN(I23:I26)</f>
        <v>27.499999999999996</v>
      </c>
      <c r="J27" s="174">
        <f>SUM(J23:J26)-MIN(J23:J26)</f>
        <v>43.2</v>
      </c>
      <c r="K27" s="175">
        <f>SUM(G27:J27)</f>
        <v>152.5</v>
      </c>
      <c r="L27" s="10"/>
      <c r="M27" s="10"/>
    </row>
    <row r="28" spans="1:13" s="5" customFormat="1" ht="13.5" thickBot="1">
      <c r="A28" s="10"/>
      <c r="B28" s="10"/>
      <c r="C28" s="10"/>
      <c r="D28" s="10"/>
      <c r="E28" s="10"/>
      <c r="F28" s="10"/>
      <c r="G28" s="11"/>
      <c r="H28" s="11"/>
      <c r="I28" s="11"/>
      <c r="J28" s="11"/>
      <c r="K28" s="11"/>
      <c r="L28" s="10"/>
      <c r="M28" s="10"/>
    </row>
    <row r="29" spans="1:13" s="5" customFormat="1" ht="12.75">
      <c r="A29" s="168" t="str">
        <f>'WK-Basistabelle'!A23</f>
        <v>V-3a</v>
      </c>
      <c r="B29" s="168">
        <f>'WK-Basistabelle'!B23</f>
        <v>2011</v>
      </c>
      <c r="C29" s="168">
        <f>'WK-Basistabelle'!C23</f>
        <v>2</v>
      </c>
      <c r="D29" s="168" t="str">
        <f>'WK-Basistabelle'!D23</f>
        <v>Monhaupt</v>
      </c>
      <c r="E29" s="168" t="str">
        <f>'WK-Basistabelle'!E23</f>
        <v>Daria</v>
      </c>
      <c r="F29" s="168" t="str">
        <f>'WK-Basistabelle'!F23</f>
        <v>MTV Stadeln 2</v>
      </c>
      <c r="G29" s="168">
        <f>'WK-Basistabelle'!G23</f>
        <v>13.3</v>
      </c>
      <c r="H29" s="168">
        <f>'WK-Basistabelle'!H23</f>
        <v>14.2</v>
      </c>
      <c r="I29" s="168">
        <f>'WK-Basistabelle'!I23</f>
        <v>13.35</v>
      </c>
      <c r="J29" s="168">
        <f>'WK-Basistabelle'!J23</f>
        <v>14.45</v>
      </c>
      <c r="K29" s="168">
        <f>'WK-Basistabelle'!K23</f>
        <v>55.3</v>
      </c>
      <c r="L29" s="10"/>
      <c r="M29" s="10"/>
    </row>
    <row r="30" spans="1:13" s="5" customFormat="1" ht="12.75">
      <c r="A30" s="169" t="str">
        <f>'WK-Basistabelle'!A24</f>
        <v>V-3a</v>
      </c>
      <c r="B30" s="169">
        <f>'WK-Basistabelle'!B24</f>
        <v>2010</v>
      </c>
      <c r="C30" s="169">
        <f>'WK-Basistabelle'!C24</f>
        <v>2</v>
      </c>
      <c r="D30" s="169" t="str">
        <f>'WK-Basistabelle'!D24</f>
        <v>Lupprich</v>
      </c>
      <c r="E30" s="169" t="str">
        <f>'WK-Basistabelle'!E24</f>
        <v>Vera</v>
      </c>
      <c r="F30" s="169" t="str">
        <f>'WK-Basistabelle'!F24</f>
        <v>MTV Stadeln 2</v>
      </c>
      <c r="G30" s="169">
        <f>'WK-Basistabelle'!G24</f>
        <v>12.7</v>
      </c>
      <c r="H30" s="169">
        <f>'WK-Basistabelle'!H24</f>
        <v>13.65</v>
      </c>
      <c r="I30" s="169">
        <f>'WK-Basistabelle'!I24</f>
        <v>12.35</v>
      </c>
      <c r="J30" s="169">
        <f>'WK-Basistabelle'!J24</f>
        <v>11.9</v>
      </c>
      <c r="K30" s="169">
        <f>'WK-Basistabelle'!K24</f>
        <v>50.6</v>
      </c>
      <c r="L30" s="10"/>
      <c r="M30" s="10"/>
    </row>
    <row r="31" spans="1:13" s="5" customFormat="1" ht="12.75">
      <c r="A31" s="169" t="str">
        <f>'WK-Basistabelle'!A25</f>
        <v>V-3a</v>
      </c>
      <c r="B31" s="169">
        <f>'WK-Basistabelle'!B25</f>
        <v>2010</v>
      </c>
      <c r="C31" s="169">
        <f>'WK-Basistabelle'!C25</f>
        <v>2</v>
      </c>
      <c r="D31" s="169" t="str">
        <f>'WK-Basistabelle'!D25</f>
        <v>Schmeißner</v>
      </c>
      <c r="E31" s="169" t="str">
        <f>'WK-Basistabelle'!E25</f>
        <v>Hannah</v>
      </c>
      <c r="F31" s="169" t="str">
        <f>'WK-Basistabelle'!F25</f>
        <v>MTV Stadeln 2</v>
      </c>
      <c r="G31" s="169">
        <f>'WK-Basistabelle'!G25</f>
        <v>11.45</v>
      </c>
      <c r="H31" s="169">
        <f>'WK-Basistabelle'!H25</f>
        <v>12.05</v>
      </c>
      <c r="I31" s="169">
        <f>'WK-Basistabelle'!I25</f>
        <v>11.1</v>
      </c>
      <c r="J31" s="169">
        <f>'WK-Basistabelle'!J25</f>
        <v>11.85</v>
      </c>
      <c r="K31" s="169">
        <f>'WK-Basistabelle'!K25</f>
        <v>46.45</v>
      </c>
      <c r="L31" s="10"/>
      <c r="M31" s="10"/>
    </row>
    <row r="32" spans="1:13" s="5" customFormat="1" ht="13.5" thickBot="1">
      <c r="A32" s="169" t="str">
        <f>'WK-Basistabelle'!A4</f>
        <v>V-3b</v>
      </c>
      <c r="B32" s="169">
        <f>'WK-Basistabelle'!B4</f>
        <v>2012</v>
      </c>
      <c r="C32" s="169">
        <f>'WK-Basistabelle'!C4</f>
        <v>1</v>
      </c>
      <c r="D32" s="169" t="str">
        <f>'WK-Basistabelle'!D4</f>
        <v>Büttner</v>
      </c>
      <c r="E32" s="169" t="str">
        <f>'WK-Basistabelle'!E4</f>
        <v>Sarah</v>
      </c>
      <c r="F32" s="169" t="str">
        <f>'WK-Basistabelle'!F4</f>
        <v>MTV Stadeln 2</v>
      </c>
      <c r="G32" s="169">
        <f>'WK-Basistabelle'!G4</f>
        <v>11.6</v>
      </c>
      <c r="H32" s="169">
        <f>'WK-Basistabelle'!H4</f>
        <v>10.3</v>
      </c>
      <c r="I32" s="169"/>
      <c r="J32" s="169">
        <f>'WK-Basistabelle'!J4</f>
        <v>12.4</v>
      </c>
      <c r="K32" s="169">
        <f>'WK-Basistabelle'!K4</f>
        <v>45.05</v>
      </c>
      <c r="L32" s="10"/>
      <c r="M32" s="10"/>
    </row>
    <row r="33" spans="1:13" s="5" customFormat="1" ht="13.5" thickBot="1">
      <c r="A33" s="170"/>
      <c r="B33" s="171"/>
      <c r="C33" s="172" t="s">
        <v>55</v>
      </c>
      <c r="D33" s="172" t="s">
        <v>8</v>
      </c>
      <c r="E33" s="172"/>
      <c r="F33" s="172" t="str">
        <f>F29</f>
        <v>MTV Stadeln 2</v>
      </c>
      <c r="G33" s="173">
        <f>SUM(G29:G32)-MIN(G29:G32)</f>
        <v>37.60000000000001</v>
      </c>
      <c r="H33" s="173">
        <f>SUM(H29:H32)-MIN(H29:H32)</f>
        <v>39.900000000000006</v>
      </c>
      <c r="I33" s="173">
        <f>SUM(I29:I32)-MIN(I29:I32)</f>
        <v>25.699999999999996</v>
      </c>
      <c r="J33" s="174">
        <f>SUM(J29:J32)-MIN(J29:J32)</f>
        <v>38.75</v>
      </c>
      <c r="K33" s="175">
        <f>SUM(G33:J33)</f>
        <v>141.95000000000002</v>
      </c>
      <c r="L33" s="10"/>
      <c r="M33" s="10"/>
    </row>
    <row r="34" spans="1:13" s="5" customFormat="1" ht="13.5" thickBot="1">
      <c r="A34" s="10"/>
      <c r="B34" s="10"/>
      <c r="C34" s="10"/>
      <c r="D34" s="10"/>
      <c r="E34" s="10"/>
      <c r="F34" s="10"/>
      <c r="G34" s="11"/>
      <c r="H34" s="11"/>
      <c r="I34" s="11"/>
      <c r="J34" s="11"/>
      <c r="K34" s="11"/>
      <c r="L34" s="10"/>
      <c r="M34" s="10"/>
    </row>
    <row r="35" spans="1:13" s="5" customFormat="1" ht="12.75">
      <c r="A35" s="168" t="str">
        <f>'WK-Basistabelle'!A29</f>
        <v>V-4a</v>
      </c>
      <c r="B35" s="168">
        <f>'WK-Basistabelle'!B29</f>
        <v>2010</v>
      </c>
      <c r="C35" s="168">
        <f>'WK-Basistabelle'!C29</f>
        <v>2</v>
      </c>
      <c r="D35" s="168" t="str">
        <f>'WK-Basistabelle'!D29</f>
        <v>Koffler</v>
      </c>
      <c r="E35" s="168" t="str">
        <f>'WK-Basistabelle'!E29</f>
        <v>Maya</v>
      </c>
      <c r="F35" s="168" t="str">
        <f>'WK-Basistabelle'!F29</f>
        <v>TV Heilsbronn 1</v>
      </c>
      <c r="G35" s="168">
        <f>'WK-Basistabelle'!G29</f>
        <v>12.05</v>
      </c>
      <c r="H35" s="168">
        <f>'WK-Basistabelle'!H29</f>
        <v>13.15</v>
      </c>
      <c r="I35" s="168">
        <f>'WK-Basistabelle'!I29</f>
        <v>13.2</v>
      </c>
      <c r="J35" s="168">
        <f>'WK-Basistabelle'!J29</f>
        <v>11.15</v>
      </c>
      <c r="K35" s="168">
        <f>'WK-Basistabelle'!K29</f>
        <v>49.550000000000004</v>
      </c>
      <c r="L35" s="10"/>
      <c r="M35" s="10"/>
    </row>
    <row r="36" spans="1:13" s="5" customFormat="1" ht="12.75">
      <c r="A36" s="169" t="str">
        <f>'WK-Basistabelle'!A30</f>
        <v>V-4a</v>
      </c>
      <c r="B36" s="169">
        <f>'WK-Basistabelle'!B30</f>
        <v>2010</v>
      </c>
      <c r="C36" s="169">
        <f>'WK-Basistabelle'!C30</f>
        <v>2</v>
      </c>
      <c r="D36" s="169" t="str">
        <f>'WK-Basistabelle'!D30</f>
        <v>Vana</v>
      </c>
      <c r="E36" s="169" t="str">
        <f>'WK-Basistabelle'!E30</f>
        <v>Marielle</v>
      </c>
      <c r="F36" s="169" t="str">
        <f>'WK-Basistabelle'!F30</f>
        <v>TV Heilsbronn 1</v>
      </c>
      <c r="G36" s="169">
        <f>'WK-Basistabelle'!G30</f>
        <v>11.8</v>
      </c>
      <c r="H36" s="169">
        <f>'WK-Basistabelle'!H30</f>
        <v>13.3</v>
      </c>
      <c r="I36" s="169">
        <f>'WK-Basistabelle'!I30</f>
        <v>13.25</v>
      </c>
      <c r="J36" s="169">
        <f>'WK-Basistabelle'!J30</f>
        <v>13.75</v>
      </c>
      <c r="K36" s="169">
        <f>'WK-Basistabelle'!K30</f>
        <v>52.1</v>
      </c>
      <c r="L36" s="10"/>
      <c r="M36" s="10"/>
    </row>
    <row r="37" spans="1:13" s="5" customFormat="1" ht="12.75">
      <c r="A37" s="169" t="str">
        <f>'WK-Basistabelle'!A31</f>
        <v>V-4a</v>
      </c>
      <c r="B37" s="169">
        <f>'WK-Basistabelle'!B31</f>
        <v>2011</v>
      </c>
      <c r="C37" s="169">
        <f>'WK-Basistabelle'!C31</f>
        <v>2</v>
      </c>
      <c r="D37" s="169" t="str">
        <f>'WK-Basistabelle'!D31</f>
        <v>Kupfer</v>
      </c>
      <c r="E37" s="169" t="str">
        <f>'WK-Basistabelle'!E31</f>
        <v>Sophie</v>
      </c>
      <c r="F37" s="169" t="str">
        <f>'WK-Basistabelle'!F31</f>
        <v>TV Heilsbronn 1</v>
      </c>
      <c r="G37" s="169">
        <f>'WK-Basistabelle'!G31</f>
        <v>13.65</v>
      </c>
      <c r="H37" s="169">
        <f>'WK-Basistabelle'!H31</f>
        <v>13.6</v>
      </c>
      <c r="I37" s="169">
        <f>'WK-Basistabelle'!I31</f>
        <v>12.85</v>
      </c>
      <c r="J37" s="169">
        <f>'WK-Basistabelle'!J31</f>
        <v>14</v>
      </c>
      <c r="K37" s="169">
        <f>'WK-Basistabelle'!K31</f>
        <v>54.1</v>
      </c>
      <c r="L37" s="10"/>
      <c r="M37" s="10"/>
    </row>
    <row r="38" spans="1:13" s="5" customFormat="1" ht="13.5" thickBot="1">
      <c r="A38" s="169" t="s">
        <v>32</v>
      </c>
      <c r="B38" s="169" t="s">
        <v>32</v>
      </c>
      <c r="C38" s="169" t="s">
        <v>32</v>
      </c>
      <c r="D38" s="169" t="s">
        <v>32</v>
      </c>
      <c r="E38" s="169" t="s">
        <v>32</v>
      </c>
      <c r="F38" s="169" t="s">
        <v>32</v>
      </c>
      <c r="G38" s="169">
        <v>0</v>
      </c>
      <c r="H38" s="169">
        <v>0</v>
      </c>
      <c r="I38" s="169">
        <v>0</v>
      </c>
      <c r="J38" s="169">
        <v>0</v>
      </c>
      <c r="K38" s="169">
        <v>0</v>
      </c>
      <c r="L38" s="10"/>
      <c r="M38" s="10"/>
    </row>
    <row r="39" spans="1:13" s="5" customFormat="1" ht="13.5" thickBot="1">
      <c r="A39" s="170"/>
      <c r="B39" s="171"/>
      <c r="C39" s="172" t="s">
        <v>55</v>
      </c>
      <c r="D39" s="172" t="s">
        <v>8</v>
      </c>
      <c r="E39" s="172"/>
      <c r="F39" s="172" t="str">
        <f>F35</f>
        <v>TV Heilsbronn 1</v>
      </c>
      <c r="G39" s="173">
        <f>SUM(G35:G38)-MIN(G35:G38)</f>
        <v>37.5</v>
      </c>
      <c r="H39" s="173">
        <f>SUM(H35:H38)-MIN(H35:H38)</f>
        <v>40.050000000000004</v>
      </c>
      <c r="I39" s="173">
        <f>SUM(I35:I38)-MIN(I35:I38)</f>
        <v>39.3</v>
      </c>
      <c r="J39" s="174">
        <f>SUM(J35:J38)-MIN(J35:J38)</f>
        <v>38.9</v>
      </c>
      <c r="K39" s="175">
        <f>SUM(G39:J39)</f>
        <v>155.75</v>
      </c>
      <c r="L39" s="10"/>
      <c r="M39" s="10"/>
    </row>
    <row r="40" spans="1:13" s="5" customFormat="1" ht="13.5" thickBot="1">
      <c r="A40" s="10"/>
      <c r="B40" s="10"/>
      <c r="C40" s="10"/>
      <c r="D40" s="10"/>
      <c r="E40" s="10"/>
      <c r="F40" s="10"/>
      <c r="G40" s="11"/>
      <c r="H40" s="11"/>
      <c r="I40" s="11"/>
      <c r="J40" s="11"/>
      <c r="K40" s="11"/>
      <c r="L40" s="10"/>
      <c r="M40" s="10"/>
    </row>
    <row r="41" spans="1:13" s="5" customFormat="1" ht="12.75">
      <c r="A41" s="168" t="str">
        <f>'WK-Basistabelle'!A5</f>
        <v>V-4b</v>
      </c>
      <c r="B41" s="168">
        <f>'WK-Basistabelle'!B5</f>
        <v>2012</v>
      </c>
      <c r="C41" s="168">
        <f>'WK-Basistabelle'!C5</f>
        <v>1</v>
      </c>
      <c r="D41" s="168" t="str">
        <f>'WK-Basistabelle'!D5</f>
        <v>Koffler</v>
      </c>
      <c r="E41" s="168" t="str">
        <f>'WK-Basistabelle'!E5</f>
        <v>Lina</v>
      </c>
      <c r="F41" s="168" t="str">
        <f>'WK-Basistabelle'!F5</f>
        <v>TV Heilsbronn 2</v>
      </c>
      <c r="G41" s="168">
        <f>'WK-Basistabelle'!G5</f>
        <v>12.3</v>
      </c>
      <c r="H41" s="168">
        <f>'WK-Basistabelle'!H5</f>
        <v>10.7</v>
      </c>
      <c r="I41" s="168">
        <f>'WK-Basistabelle'!I5</f>
        <v>10.85</v>
      </c>
      <c r="J41" s="168">
        <f>'WK-Basistabelle'!J5</f>
        <v>12.35</v>
      </c>
      <c r="K41" s="168">
        <f>'WK-Basistabelle'!K5</f>
        <v>46.2</v>
      </c>
      <c r="L41" s="10"/>
      <c r="M41" s="10"/>
    </row>
    <row r="42" spans="1:13" s="5" customFormat="1" ht="12.75">
      <c r="A42" s="169" t="str">
        <f>'WK-Basistabelle'!A33</f>
        <v>V-4a</v>
      </c>
      <c r="B42" s="169">
        <f>'WK-Basistabelle'!B33</f>
        <v>2011</v>
      </c>
      <c r="C42" s="169">
        <f>'WK-Basistabelle'!C33</f>
        <v>2</v>
      </c>
      <c r="D42" s="169" t="str">
        <f>'WK-Basistabelle'!D33</f>
        <v>Buckel</v>
      </c>
      <c r="E42" s="169" t="str">
        <f>'WK-Basistabelle'!E33</f>
        <v>Maira</v>
      </c>
      <c r="F42" s="169" t="str">
        <f>'WK-Basistabelle'!F33</f>
        <v>TV Heilsbronn 2</v>
      </c>
      <c r="G42" s="169">
        <f>'WK-Basistabelle'!G33</f>
        <v>11.6</v>
      </c>
      <c r="H42" s="169">
        <f>'WK-Basistabelle'!H33</f>
        <v>13.6</v>
      </c>
      <c r="I42" s="169">
        <f>'WK-Basistabelle'!I33</f>
        <v>12.55</v>
      </c>
      <c r="J42" s="169">
        <f>'WK-Basistabelle'!J33</f>
        <v>12.45</v>
      </c>
      <c r="K42" s="169">
        <f>'WK-Basistabelle'!K33</f>
        <v>50.2</v>
      </c>
      <c r="L42" s="10"/>
      <c r="M42" s="10"/>
    </row>
    <row r="43" spans="1:13" s="5" customFormat="1" ht="12.75">
      <c r="A43" s="169" t="str">
        <f>'WK-Basistabelle'!A34</f>
        <v>V-4a</v>
      </c>
      <c r="B43" s="169">
        <f>'WK-Basistabelle'!B34</f>
        <v>2011</v>
      </c>
      <c r="C43" s="169">
        <f>'WK-Basistabelle'!C34</f>
        <v>2</v>
      </c>
      <c r="D43" s="169" t="str">
        <f>'WK-Basistabelle'!D34</f>
        <v>Köhler</v>
      </c>
      <c r="E43" s="169" t="str">
        <f>'WK-Basistabelle'!E34</f>
        <v>Marie</v>
      </c>
      <c r="F43" s="169" t="str">
        <f>'WK-Basistabelle'!F34</f>
        <v>TV Heilsbronn 2</v>
      </c>
      <c r="G43" s="169">
        <f>'WK-Basistabelle'!G34</f>
        <v>11.4</v>
      </c>
      <c r="H43" s="169">
        <f>'WK-Basistabelle'!H34</f>
        <v>11.85</v>
      </c>
      <c r="I43" s="169">
        <f>'WK-Basistabelle'!I34</f>
        <v>12.8</v>
      </c>
      <c r="J43" s="169">
        <f>'WK-Basistabelle'!J34</f>
        <v>12.85</v>
      </c>
      <c r="K43" s="169">
        <f>'WK-Basistabelle'!K34</f>
        <v>48.9</v>
      </c>
      <c r="L43" s="10"/>
      <c r="M43" s="10"/>
    </row>
    <row r="44" spans="1:13" s="5" customFormat="1" ht="13.5" thickBot="1">
      <c r="A44" s="169" t="str">
        <f>'WK-Basistabelle'!A35</f>
        <v>V-4a</v>
      </c>
      <c r="B44" s="169">
        <f>'WK-Basistabelle'!B35</f>
        <v>2011</v>
      </c>
      <c r="C44" s="169">
        <f>'WK-Basistabelle'!C35</f>
        <v>2</v>
      </c>
      <c r="D44" s="169" t="str">
        <f>'WK-Basistabelle'!D35</f>
        <v>Stocker</v>
      </c>
      <c r="E44" s="169" t="str">
        <f>'WK-Basistabelle'!E35</f>
        <v>Paula</v>
      </c>
      <c r="F44" s="169" t="str">
        <f>'WK-Basistabelle'!F35</f>
        <v>TV Heilsbronn 2</v>
      </c>
      <c r="G44" s="169">
        <f>'WK-Basistabelle'!G35</f>
        <v>11.4</v>
      </c>
      <c r="H44" s="169">
        <f>'WK-Basistabelle'!H35</f>
        <v>12.1</v>
      </c>
      <c r="I44" s="169">
        <f>'WK-Basistabelle'!I35</f>
        <v>12</v>
      </c>
      <c r="J44" s="169"/>
      <c r="K44" s="169">
        <f>'WK-Basistabelle'!K35</f>
        <v>46.2</v>
      </c>
      <c r="L44" s="10"/>
      <c r="M44" s="10"/>
    </row>
    <row r="45" spans="1:13" s="5" customFormat="1" ht="13.5" thickBot="1">
      <c r="A45" s="170"/>
      <c r="B45" s="171"/>
      <c r="C45" s="172" t="s">
        <v>55</v>
      </c>
      <c r="D45" s="172" t="s">
        <v>8</v>
      </c>
      <c r="E45" s="172"/>
      <c r="F45" s="172" t="str">
        <f>F41</f>
        <v>TV Heilsbronn 2</v>
      </c>
      <c r="G45" s="173">
        <f>SUM(G41:G44)-MIN(G41:G44)</f>
        <v>35.3</v>
      </c>
      <c r="H45" s="173">
        <f>SUM(H41:H44)-MIN(H41:H44)</f>
        <v>37.55</v>
      </c>
      <c r="I45" s="173">
        <f>SUM(I41:I44)-MIN(I41:I44)</f>
        <v>37.35</v>
      </c>
      <c r="J45" s="174">
        <f>SUM(J41:J44)-MIN(J41:J44)</f>
        <v>25.299999999999997</v>
      </c>
      <c r="K45" s="175">
        <f>SUM(G45:J45)</f>
        <v>135.5</v>
      </c>
      <c r="L45" s="10"/>
      <c r="M45" s="10"/>
    </row>
    <row r="46" spans="1:13" s="5" customFormat="1" ht="13.5" thickBot="1">
      <c r="A46" s="10"/>
      <c r="B46" s="10"/>
      <c r="C46" s="10"/>
      <c r="D46" s="10"/>
      <c r="E46" s="10"/>
      <c r="F46" s="10"/>
      <c r="G46" s="11"/>
      <c r="H46" s="11"/>
      <c r="I46" s="11"/>
      <c r="J46" s="11"/>
      <c r="K46" s="11"/>
      <c r="L46" s="10"/>
      <c r="M46" s="10"/>
    </row>
    <row r="47" spans="1:13" s="5" customFormat="1" ht="12.75">
      <c r="A47" s="168" t="str">
        <f>'WK-Basistabelle'!A40</f>
        <v>V-1a</v>
      </c>
      <c r="B47" s="168">
        <f>'WK-Basistabelle'!B40</f>
        <v>2011</v>
      </c>
      <c r="C47" s="168">
        <f>'WK-Basistabelle'!C40</f>
        <v>2</v>
      </c>
      <c r="D47" s="168" t="str">
        <f>'WK-Basistabelle'!D40</f>
        <v>Echtner</v>
      </c>
      <c r="E47" s="168" t="str">
        <f>'WK-Basistabelle'!E40</f>
        <v>Maja</v>
      </c>
      <c r="F47" s="168" t="str">
        <f>'WK-Basistabelle'!F40</f>
        <v>TS Herzogenaurach 1</v>
      </c>
      <c r="G47" s="168">
        <f>'WK-Basistabelle'!G40</f>
        <v>11.45</v>
      </c>
      <c r="H47" s="168">
        <f>'WK-Basistabelle'!H40</f>
        <v>14.05</v>
      </c>
      <c r="I47" s="168">
        <f>'WK-Basistabelle'!I40</f>
        <v>14.1</v>
      </c>
      <c r="J47" s="168">
        <f>'WK-Basistabelle'!J40</f>
        <v>12.7</v>
      </c>
      <c r="K47" s="168">
        <f>'WK-Basistabelle'!K40</f>
        <v>52.3</v>
      </c>
      <c r="L47" s="10"/>
      <c r="M47" s="10"/>
    </row>
    <row r="48" spans="1:13" s="5" customFormat="1" ht="12.75">
      <c r="A48" s="169" t="str">
        <f>'WK-Basistabelle'!A49</f>
        <v>V-1a</v>
      </c>
      <c r="B48" s="169">
        <f>'WK-Basistabelle'!B49</f>
        <v>2010</v>
      </c>
      <c r="C48" s="169">
        <f>'WK-Basistabelle'!C49</f>
        <v>2</v>
      </c>
      <c r="D48" s="169" t="str">
        <f>'WK-Basistabelle'!D49</f>
        <v>Jassmann</v>
      </c>
      <c r="E48" s="169" t="str">
        <f>'WK-Basistabelle'!E49</f>
        <v>Anna-Lena</v>
      </c>
      <c r="F48" s="169" t="str">
        <f>'WK-Basistabelle'!F49</f>
        <v>TS Herzogenaurach 1</v>
      </c>
      <c r="G48" s="169">
        <f>'WK-Basistabelle'!G49</f>
        <v>13.3</v>
      </c>
      <c r="H48" s="169">
        <f>'WK-Basistabelle'!H49</f>
        <v>13.15</v>
      </c>
      <c r="I48" s="169">
        <f>'WK-Basistabelle'!I49</f>
        <v>14.7</v>
      </c>
      <c r="J48" s="169">
        <f>'WK-Basistabelle'!J49</f>
        <v>13.9</v>
      </c>
      <c r="K48" s="169">
        <f>'WK-Basistabelle'!K49</f>
        <v>55.050000000000004</v>
      </c>
      <c r="L48" s="10"/>
      <c r="M48" s="10"/>
    </row>
    <row r="49" spans="1:13" s="5" customFormat="1" ht="12.75">
      <c r="A49" s="169" t="str">
        <f>'WK-Basistabelle'!A39</f>
        <v>V-1a</v>
      </c>
      <c r="B49" s="169">
        <f>'WK-Basistabelle'!B39</f>
        <v>2011</v>
      </c>
      <c r="C49" s="169">
        <f>'WK-Basistabelle'!C39</f>
        <v>2</v>
      </c>
      <c r="D49" s="169" t="str">
        <f>'WK-Basistabelle'!D39</f>
        <v>Kluy</v>
      </c>
      <c r="E49" s="169" t="str">
        <f>'WK-Basistabelle'!E39</f>
        <v>Luisa</v>
      </c>
      <c r="F49" s="169" t="str">
        <f>'WK-Basistabelle'!F39</f>
        <v>TS Herzogenaurach 1</v>
      </c>
      <c r="G49" s="169">
        <f>'WK-Basistabelle'!G39</f>
        <v>13</v>
      </c>
      <c r="H49" s="169">
        <f>'WK-Basistabelle'!H39</f>
        <v>13.5</v>
      </c>
      <c r="I49" s="169">
        <f>'WK-Basistabelle'!I39</f>
        <v>13.35</v>
      </c>
      <c r="J49" s="169">
        <f>'WK-Basistabelle'!J39</f>
        <v>13.5</v>
      </c>
      <c r="K49" s="169">
        <f>'WK-Basistabelle'!K39</f>
        <v>53.35</v>
      </c>
      <c r="L49" s="10"/>
      <c r="M49" s="10"/>
    </row>
    <row r="50" spans="1:13" s="5" customFormat="1" ht="13.5" thickBot="1">
      <c r="A50" s="169" t="str">
        <f>'WK-Basistabelle'!A43</f>
        <v>V-1a</v>
      </c>
      <c r="B50" s="169">
        <f>'WK-Basistabelle'!B43</f>
        <v>2010</v>
      </c>
      <c r="C50" s="169">
        <f>'WK-Basistabelle'!C43</f>
        <v>2</v>
      </c>
      <c r="D50" s="169" t="str">
        <f>'WK-Basistabelle'!D43</f>
        <v>Wotschadlo</v>
      </c>
      <c r="E50" s="169" t="str">
        <f>'WK-Basistabelle'!E43</f>
        <v>Lucy</v>
      </c>
      <c r="F50" s="169" t="str">
        <f>'WK-Basistabelle'!F43</f>
        <v>TS Herzogenaurach 1</v>
      </c>
      <c r="G50" s="169">
        <f>'WK-Basistabelle'!G43</f>
        <v>13.95</v>
      </c>
      <c r="H50" s="169">
        <f>'WK-Basistabelle'!H43</f>
        <v>13.9</v>
      </c>
      <c r="I50" s="169">
        <f>'WK-Basistabelle'!I43</f>
        <v>13.95</v>
      </c>
      <c r="J50" s="169">
        <f>'WK-Basistabelle'!J43</f>
        <v>14.25</v>
      </c>
      <c r="K50" s="169">
        <f>'WK-Basistabelle'!K43</f>
        <v>56.05</v>
      </c>
      <c r="L50" s="10"/>
      <c r="M50" s="10"/>
    </row>
    <row r="51" spans="1:13" s="5" customFormat="1" ht="13.5" thickBot="1">
      <c r="A51" s="170"/>
      <c r="B51" s="171"/>
      <c r="C51" s="172" t="s">
        <v>55</v>
      </c>
      <c r="D51" s="172" t="s">
        <v>8</v>
      </c>
      <c r="E51" s="172"/>
      <c r="F51" s="172" t="str">
        <f>F47</f>
        <v>TS Herzogenaurach 1</v>
      </c>
      <c r="G51" s="173">
        <f>SUM(G47:G50)-MIN(G47:G50)</f>
        <v>40.25</v>
      </c>
      <c r="H51" s="173">
        <f>SUM(H47:H50)-MIN(H47:H50)</f>
        <v>41.45</v>
      </c>
      <c r="I51" s="173">
        <f>SUM(I47:I50)-MIN(I47:I50)</f>
        <v>42.74999999999999</v>
      </c>
      <c r="J51" s="174">
        <f>SUM(J47:J50)-MIN(J47:J50)</f>
        <v>41.650000000000006</v>
      </c>
      <c r="K51" s="175">
        <f>SUM(G51:J51)</f>
        <v>166.1</v>
      </c>
      <c r="L51" s="10"/>
      <c r="M51" s="10"/>
    </row>
    <row r="52" spans="1:13" s="5" customFormat="1" ht="13.5" thickBot="1">
      <c r="A52" s="10"/>
      <c r="B52" s="10"/>
      <c r="C52" s="10"/>
      <c r="D52" s="10"/>
      <c r="E52" s="10"/>
      <c r="F52" s="10"/>
      <c r="G52" s="11"/>
      <c r="H52" s="11"/>
      <c r="I52" s="11"/>
      <c r="J52" s="11"/>
      <c r="K52" s="11"/>
      <c r="L52" s="10"/>
      <c r="M52" s="10"/>
    </row>
    <row r="53" spans="1:13" s="5" customFormat="1" ht="12.75">
      <c r="A53" s="168" t="str">
        <f>'WK-Basistabelle'!A48</f>
        <v>V-1a</v>
      </c>
      <c r="B53" s="168">
        <f>'WK-Basistabelle'!B48</f>
        <v>2010</v>
      </c>
      <c r="C53" s="168">
        <f>'WK-Basistabelle'!C48</f>
        <v>2</v>
      </c>
      <c r="D53" s="168" t="str">
        <f>'WK-Basistabelle'!D48</f>
        <v>Froloff</v>
      </c>
      <c r="E53" s="168" t="str">
        <f>'WK-Basistabelle'!E48</f>
        <v>Lilli</v>
      </c>
      <c r="F53" s="168" t="str">
        <f>'WK-Basistabelle'!F48</f>
        <v>TS Herzogenaurach 2</v>
      </c>
      <c r="G53" s="168">
        <f>'WK-Basistabelle'!G48</f>
        <v>12.1</v>
      </c>
      <c r="H53" s="168">
        <f>'WK-Basistabelle'!H48</f>
        <v>13.4</v>
      </c>
      <c r="I53" s="168">
        <f>'WK-Basistabelle'!I48</f>
        <v>13.05</v>
      </c>
      <c r="J53" s="168">
        <f>'WK-Basistabelle'!J48</f>
        <v>13.8</v>
      </c>
      <c r="K53" s="168">
        <f>'WK-Basistabelle'!K48</f>
        <v>52.349999999999994</v>
      </c>
      <c r="L53" s="10"/>
      <c r="M53" s="10"/>
    </row>
    <row r="54" spans="1:13" s="5" customFormat="1" ht="12.75">
      <c r="A54" s="169" t="str">
        <f>'WK-Basistabelle'!A46</f>
        <v>V-1a</v>
      </c>
      <c r="B54" s="169">
        <f>'WK-Basistabelle'!B46</f>
        <v>2010</v>
      </c>
      <c r="C54" s="169">
        <f>'WK-Basistabelle'!C46</f>
        <v>2</v>
      </c>
      <c r="D54" s="169" t="str">
        <f>'WK-Basistabelle'!D46</f>
        <v>Porsche</v>
      </c>
      <c r="E54" s="169" t="str">
        <f>'WK-Basistabelle'!E46</f>
        <v>Carolin</v>
      </c>
      <c r="F54" s="169" t="str">
        <f>'WK-Basistabelle'!F46</f>
        <v>TS Herzogenaurach 2</v>
      </c>
      <c r="G54" s="169">
        <f>'WK-Basistabelle'!G46</f>
        <v>13.8</v>
      </c>
      <c r="H54" s="169">
        <f>'WK-Basistabelle'!H46</f>
        <v>14.65</v>
      </c>
      <c r="I54" s="169">
        <f>'WK-Basistabelle'!I46</f>
        <v>12.4</v>
      </c>
      <c r="J54" s="169">
        <f>'WK-Basistabelle'!J46</f>
        <v>13.55</v>
      </c>
      <c r="K54" s="169">
        <f>'WK-Basistabelle'!K46</f>
        <v>54.400000000000006</v>
      </c>
      <c r="L54" s="10"/>
      <c r="M54" s="10"/>
    </row>
    <row r="55" spans="1:13" s="5" customFormat="1" ht="12.75">
      <c r="A55" s="169" t="str">
        <f>'WK-Basistabelle'!A47</f>
        <v>V-1a</v>
      </c>
      <c r="B55" s="169">
        <f>'WK-Basistabelle'!B47</f>
        <v>2010</v>
      </c>
      <c r="C55" s="169">
        <f>'WK-Basistabelle'!C47</f>
        <v>2</v>
      </c>
      <c r="D55" s="169" t="str">
        <f>'WK-Basistabelle'!D47</f>
        <v>Pollotti</v>
      </c>
      <c r="E55" s="169" t="str">
        <f>'WK-Basistabelle'!E47</f>
        <v>Bianca</v>
      </c>
      <c r="F55" s="169" t="str">
        <f>'WK-Basistabelle'!F47</f>
        <v>TS Herzogenaurach 2</v>
      </c>
      <c r="G55" s="169">
        <f>'WK-Basistabelle'!G47</f>
        <v>13.6</v>
      </c>
      <c r="H55" s="169">
        <f>'WK-Basistabelle'!H47</f>
        <v>13.55</v>
      </c>
      <c r="I55" s="169">
        <f>'WK-Basistabelle'!I47</f>
        <v>12.6</v>
      </c>
      <c r="J55" s="169">
        <f>'WK-Basistabelle'!J47</f>
        <v>13</v>
      </c>
      <c r="K55" s="169">
        <f>'WK-Basistabelle'!K47</f>
        <v>52.75</v>
      </c>
      <c r="L55" s="10"/>
      <c r="M55" s="10"/>
    </row>
    <row r="56" spans="1:13" s="5" customFormat="1" ht="13.5" thickBot="1">
      <c r="A56" s="169" t="str">
        <f>'WK-Basistabelle'!A44</f>
        <v>V-1a</v>
      </c>
      <c r="B56" s="169">
        <f>'WK-Basistabelle'!B44</f>
        <v>2010</v>
      </c>
      <c r="C56" s="169">
        <f>'WK-Basistabelle'!C44</f>
        <v>2</v>
      </c>
      <c r="D56" s="169" t="str">
        <f>'WK-Basistabelle'!D44</f>
        <v>Böhme</v>
      </c>
      <c r="E56" s="169" t="str">
        <f>'WK-Basistabelle'!E44</f>
        <v>Franka</v>
      </c>
      <c r="F56" s="169" t="str">
        <f>'WK-Basistabelle'!F44</f>
        <v>TS Herzogenaurach 2</v>
      </c>
      <c r="G56" s="169">
        <f>'WK-Basistabelle'!G44</f>
        <v>12.85</v>
      </c>
      <c r="H56" s="169">
        <f>'WK-Basistabelle'!H44</f>
        <v>12.85</v>
      </c>
      <c r="I56" s="169">
        <f>'WK-Basistabelle'!I44</f>
        <v>12.15</v>
      </c>
      <c r="J56" s="169">
        <f>'WK-Basistabelle'!J44</f>
        <v>13.9</v>
      </c>
      <c r="K56" s="169">
        <f>'WK-Basistabelle'!K44</f>
        <v>51.75</v>
      </c>
      <c r="L56" s="10"/>
      <c r="M56" s="10"/>
    </row>
    <row r="57" spans="1:13" s="5" customFormat="1" ht="13.5" thickBot="1">
      <c r="A57" s="170"/>
      <c r="B57" s="171"/>
      <c r="C57" s="172" t="s">
        <v>55</v>
      </c>
      <c r="D57" s="172" t="s">
        <v>8</v>
      </c>
      <c r="E57" s="172"/>
      <c r="F57" s="172" t="str">
        <f>F53</f>
        <v>TS Herzogenaurach 2</v>
      </c>
      <c r="G57" s="173">
        <f>SUM(G53:G56)-MIN(G53:G56)</f>
        <v>40.25</v>
      </c>
      <c r="H57" s="173">
        <f>SUM(H53:H56)-MIN(H53:H56)</f>
        <v>41.6</v>
      </c>
      <c r="I57" s="173">
        <f>SUM(I53:I56)-MIN(I53:I56)</f>
        <v>38.050000000000004</v>
      </c>
      <c r="J57" s="174">
        <f>SUM(J53:J56)-MIN(J53:J56)</f>
        <v>41.25</v>
      </c>
      <c r="K57" s="175">
        <f>SUM(G57:J57)</f>
        <v>161.15</v>
      </c>
      <c r="L57" s="10"/>
      <c r="M57" s="10"/>
    </row>
    <row r="58" spans="1:13" s="5" customFormat="1" ht="13.5" thickBot="1">
      <c r="A58" s="10"/>
      <c r="B58" s="10"/>
      <c r="C58" s="10"/>
      <c r="D58" s="10"/>
      <c r="E58" s="10"/>
      <c r="F58" s="10"/>
      <c r="G58" s="11"/>
      <c r="H58" s="11"/>
      <c r="I58" s="11"/>
      <c r="J58" s="11"/>
      <c r="K58" s="11"/>
      <c r="L58" s="10"/>
      <c r="M58" s="10"/>
    </row>
    <row r="59" spans="1:13" s="5" customFormat="1" ht="12.75">
      <c r="A59" s="168" t="str">
        <f>'WK-Basistabelle'!A45</f>
        <v>V-1a</v>
      </c>
      <c r="B59" s="168">
        <f>'WK-Basistabelle'!B45</f>
        <v>2010</v>
      </c>
      <c r="C59" s="168">
        <f>'WK-Basistabelle'!C45</f>
        <v>2</v>
      </c>
      <c r="D59" s="168" t="str">
        <f>'WK-Basistabelle'!D45</f>
        <v>Ahnert</v>
      </c>
      <c r="E59" s="168" t="str">
        <f>'WK-Basistabelle'!E45</f>
        <v>Verena</v>
      </c>
      <c r="F59" s="168" t="str">
        <f>'WK-Basistabelle'!F45</f>
        <v>TS Herzogenaurach 3</v>
      </c>
      <c r="G59" s="168">
        <f>'WK-Basistabelle'!G45</f>
        <v>11.5</v>
      </c>
      <c r="H59" s="168">
        <f>'WK-Basistabelle'!H45</f>
        <v>12.95</v>
      </c>
      <c r="I59" s="168">
        <f>'WK-Basistabelle'!I45</f>
        <v>13.1</v>
      </c>
      <c r="J59" s="168">
        <f>'WK-Basistabelle'!J45</f>
        <v>13.15</v>
      </c>
      <c r="K59" s="168">
        <f>'WK-Basistabelle'!K45</f>
        <v>50.699999999999996</v>
      </c>
      <c r="L59" s="10"/>
      <c r="M59" s="10"/>
    </row>
    <row r="60" spans="1:13" s="5" customFormat="1" ht="12.75">
      <c r="A60" s="169" t="str">
        <f>'WK-Basistabelle'!A41</f>
        <v>V-1a</v>
      </c>
      <c r="B60" s="169">
        <f>'WK-Basistabelle'!B41</f>
        <v>2011</v>
      </c>
      <c r="C60" s="169">
        <f>'WK-Basistabelle'!C41</f>
        <v>2</v>
      </c>
      <c r="D60" s="169" t="str">
        <f>'WK-Basistabelle'!D41</f>
        <v>Söllner</v>
      </c>
      <c r="E60" s="169" t="str">
        <f>'WK-Basistabelle'!E41</f>
        <v>Milena</v>
      </c>
      <c r="F60" s="169" t="str">
        <f>'WK-Basistabelle'!F41</f>
        <v>TS Herzogenaurach 3</v>
      </c>
      <c r="G60" s="169">
        <f>'WK-Basistabelle'!G41</f>
        <v>13</v>
      </c>
      <c r="H60" s="169">
        <f>'WK-Basistabelle'!H41</f>
        <v>12.75</v>
      </c>
      <c r="I60" s="169">
        <f>'WK-Basistabelle'!I41</f>
        <v>13</v>
      </c>
      <c r="J60" s="169">
        <f>'WK-Basistabelle'!J41</f>
        <v>12.9</v>
      </c>
      <c r="K60" s="169">
        <f>'WK-Basistabelle'!K41</f>
        <v>51.65</v>
      </c>
      <c r="L60" s="10"/>
      <c r="M60" s="10"/>
    </row>
    <row r="61" spans="1:13" s="5" customFormat="1" ht="12.75">
      <c r="A61" s="169" t="str">
        <f>'WK-Basistabelle'!A42</f>
        <v>V-1a</v>
      </c>
      <c r="B61" s="169">
        <f>'WK-Basistabelle'!B42</f>
        <v>2010</v>
      </c>
      <c r="C61" s="169">
        <f>'WK-Basistabelle'!C42</f>
        <v>2</v>
      </c>
      <c r="D61" s="169" t="str">
        <f>'WK-Basistabelle'!D42</f>
        <v>Hassler</v>
      </c>
      <c r="E61" s="169" t="str">
        <f>'WK-Basistabelle'!E42</f>
        <v>Annalena</v>
      </c>
      <c r="F61" s="169" t="str">
        <f>'WK-Basistabelle'!F42</f>
        <v>TS Herzogenaurach 3</v>
      </c>
      <c r="G61" s="169">
        <f>'WK-Basistabelle'!G42</f>
        <v>13.6</v>
      </c>
      <c r="H61" s="169">
        <f>'WK-Basistabelle'!H42</f>
        <v>13.55</v>
      </c>
      <c r="I61" s="169">
        <f>'WK-Basistabelle'!I42</f>
        <v>13.65</v>
      </c>
      <c r="J61" s="169">
        <f>'WK-Basistabelle'!J42</f>
        <v>13.7</v>
      </c>
      <c r="K61" s="169">
        <f>'WK-Basistabelle'!K42</f>
        <v>54.5</v>
      </c>
      <c r="L61" s="10"/>
      <c r="M61" s="10"/>
    </row>
    <row r="62" spans="1:13" s="5" customFormat="1" ht="13.5" thickBot="1">
      <c r="A62" s="169" t="s">
        <v>32</v>
      </c>
      <c r="B62" s="169" t="s">
        <v>32</v>
      </c>
      <c r="C62" s="169" t="s">
        <v>32</v>
      </c>
      <c r="D62" s="169" t="s">
        <v>32</v>
      </c>
      <c r="E62" s="169" t="s">
        <v>32</v>
      </c>
      <c r="F62" s="169" t="s">
        <v>32</v>
      </c>
      <c r="G62" s="169">
        <v>0</v>
      </c>
      <c r="H62" s="169">
        <v>0</v>
      </c>
      <c r="I62" s="169">
        <v>0</v>
      </c>
      <c r="J62" s="169">
        <v>0</v>
      </c>
      <c r="K62" s="169">
        <v>0</v>
      </c>
      <c r="L62" s="10"/>
      <c r="M62" s="10"/>
    </row>
    <row r="63" spans="1:13" s="5" customFormat="1" ht="13.5" thickBot="1">
      <c r="A63" s="170"/>
      <c r="B63" s="171"/>
      <c r="C63" s="172" t="s">
        <v>55</v>
      </c>
      <c r="D63" s="172" t="s">
        <v>8</v>
      </c>
      <c r="E63" s="172"/>
      <c r="F63" s="172" t="str">
        <f>F59</f>
        <v>TS Herzogenaurach 3</v>
      </c>
      <c r="G63" s="173">
        <f>SUM(G59:G62)-MIN(G59:G62)</f>
        <v>38.1</v>
      </c>
      <c r="H63" s="173">
        <f>SUM(H59:H62)-MIN(H59:H62)</f>
        <v>39.25</v>
      </c>
      <c r="I63" s="173">
        <f>SUM(I59:I62)-MIN(I59:I62)</f>
        <v>39.75</v>
      </c>
      <c r="J63" s="174">
        <f>SUM(J59:J62)-MIN(J59:J62)</f>
        <v>39.75</v>
      </c>
      <c r="K63" s="175">
        <f>SUM(G63:J63)</f>
        <v>156.85</v>
      </c>
      <c r="L63" s="10"/>
      <c r="M63" s="10"/>
    </row>
    <row r="64" spans="1:13" s="5" customFormat="1" ht="13.5" thickBot="1">
      <c r="A64" s="10"/>
      <c r="B64" s="10"/>
      <c r="C64" s="10"/>
      <c r="D64" s="10"/>
      <c r="E64" s="10"/>
      <c r="F64" s="10"/>
      <c r="G64" s="11"/>
      <c r="H64" s="11"/>
      <c r="I64" s="11"/>
      <c r="J64" s="11"/>
      <c r="K64" s="11"/>
      <c r="L64" s="10"/>
      <c r="M64" s="10"/>
    </row>
    <row r="65" spans="1:13" s="5" customFormat="1" ht="12.75">
      <c r="A65" s="168" t="str">
        <f>'WK-Basistabelle'!A38</f>
        <v>V-1a</v>
      </c>
      <c r="B65" s="168">
        <f>'WK-Basistabelle'!B38</f>
        <v>2011</v>
      </c>
      <c r="C65" s="168">
        <f>'WK-Basistabelle'!C38</f>
        <v>2</v>
      </c>
      <c r="D65" s="168" t="str">
        <f>'WK-Basistabelle'!D38</f>
        <v>Schmidt</v>
      </c>
      <c r="E65" s="168" t="str">
        <f>'WK-Basistabelle'!E38</f>
        <v>Emily</v>
      </c>
      <c r="F65" s="168" t="str">
        <f>'WK-Basistabelle'!F38</f>
        <v>TS Herzogenaurach 4</v>
      </c>
      <c r="G65" s="168">
        <f>'WK-Basistabelle'!G38</f>
        <v>12.8</v>
      </c>
      <c r="H65" s="168">
        <f>'WK-Basistabelle'!H38</f>
        <v>13.65</v>
      </c>
      <c r="I65" s="168">
        <f>'WK-Basistabelle'!I38</f>
        <v>12.3</v>
      </c>
      <c r="J65" s="168">
        <f>'WK-Basistabelle'!J38</f>
        <v>12.1</v>
      </c>
      <c r="K65" s="168">
        <f>'WK-Basistabelle'!K38</f>
        <v>50.85</v>
      </c>
      <c r="L65" s="10"/>
      <c r="M65" s="10"/>
    </row>
    <row r="66" spans="1:13" s="5" customFormat="1" ht="12.75">
      <c r="A66" s="169" t="str">
        <f>'WK-Basistabelle'!A37</f>
        <v>V-1a</v>
      </c>
      <c r="B66" s="169">
        <f>'WK-Basistabelle'!B37</f>
        <v>2011</v>
      </c>
      <c r="C66" s="169">
        <f>'WK-Basistabelle'!C37</f>
        <v>2</v>
      </c>
      <c r="D66" s="169" t="str">
        <f>'WK-Basistabelle'!D37</f>
        <v>Immel</v>
      </c>
      <c r="E66" s="169" t="str">
        <f>'WK-Basistabelle'!E37</f>
        <v>Angelina</v>
      </c>
      <c r="F66" s="169" t="str">
        <f>'WK-Basistabelle'!F37</f>
        <v>TS Herzogenaurach 4</v>
      </c>
      <c r="G66" s="169">
        <f>'WK-Basistabelle'!G37</f>
        <v>12.2</v>
      </c>
      <c r="H66" s="169">
        <f>'WK-Basistabelle'!H37</f>
        <v>11.45</v>
      </c>
      <c r="I66" s="169">
        <f>'WK-Basistabelle'!I37</f>
        <v>10.85</v>
      </c>
      <c r="J66" s="169">
        <f>'WK-Basistabelle'!J37</f>
        <v>11.8</v>
      </c>
      <c r="K66" s="169">
        <f>'WK-Basistabelle'!K37</f>
        <v>46.3</v>
      </c>
      <c r="L66" s="10"/>
      <c r="M66" s="10"/>
    </row>
    <row r="67" spans="1:13" s="5" customFormat="1" ht="12.75">
      <c r="A67" s="169" t="str">
        <f>'WK-Basistabelle'!A10</f>
        <v>V-1b</v>
      </c>
      <c r="B67" s="169">
        <f>'WK-Basistabelle'!B10</f>
        <v>2012</v>
      </c>
      <c r="C67" s="169">
        <f>'WK-Basistabelle'!C10</f>
        <v>1</v>
      </c>
      <c r="D67" s="169" t="str">
        <f>'WK-Basistabelle'!D10</f>
        <v>Schickert</v>
      </c>
      <c r="E67" s="169" t="str">
        <f>'WK-Basistabelle'!E10</f>
        <v>Lena</v>
      </c>
      <c r="F67" s="169" t="str">
        <f>'WK-Basistabelle'!F10</f>
        <v>TS Herzogenaurach 4</v>
      </c>
      <c r="G67" s="169">
        <f>'WK-Basistabelle'!G10</f>
        <v>10.75</v>
      </c>
      <c r="H67" s="169">
        <f>'WK-Basistabelle'!H10</f>
        <v>8.6</v>
      </c>
      <c r="I67" s="169">
        <f>'WK-Basistabelle'!I10</f>
        <v>8.45</v>
      </c>
      <c r="J67" s="169">
        <f>'WK-Basistabelle'!J10</f>
        <v>11.45</v>
      </c>
      <c r="K67" s="169">
        <f>'WK-Basistabelle'!K10</f>
        <v>39.25</v>
      </c>
      <c r="L67" s="10"/>
      <c r="M67" s="10"/>
    </row>
    <row r="68" spans="1:13" s="5" customFormat="1" ht="13.5" thickBot="1">
      <c r="A68" s="169" t="s">
        <v>32</v>
      </c>
      <c r="B68" s="169" t="s">
        <v>32</v>
      </c>
      <c r="C68" s="169" t="s">
        <v>32</v>
      </c>
      <c r="D68" s="169" t="s">
        <v>32</v>
      </c>
      <c r="E68" s="169" t="s">
        <v>32</v>
      </c>
      <c r="F68" s="169" t="s">
        <v>32</v>
      </c>
      <c r="G68" s="169">
        <v>0</v>
      </c>
      <c r="H68" s="169">
        <v>0</v>
      </c>
      <c r="I68" s="169">
        <v>0</v>
      </c>
      <c r="J68" s="169">
        <v>0</v>
      </c>
      <c r="K68" s="169">
        <v>0</v>
      </c>
      <c r="L68" s="10"/>
      <c r="M68" s="10"/>
    </row>
    <row r="69" spans="1:13" s="5" customFormat="1" ht="13.5" thickBot="1">
      <c r="A69" s="170"/>
      <c r="B69" s="171"/>
      <c r="C69" s="172" t="s">
        <v>55</v>
      </c>
      <c r="D69" s="172" t="s">
        <v>8</v>
      </c>
      <c r="E69" s="172"/>
      <c r="F69" s="172" t="str">
        <f>F65</f>
        <v>TS Herzogenaurach 4</v>
      </c>
      <c r="G69" s="173">
        <f>SUM(G65:G68)-MIN(G65:G68)</f>
        <v>35.75</v>
      </c>
      <c r="H69" s="173">
        <f>SUM(H65:H68)-MIN(H65:H68)</f>
        <v>33.7</v>
      </c>
      <c r="I69" s="173">
        <f>SUM(I65:I68)-MIN(I65:I68)</f>
        <v>31.599999999999998</v>
      </c>
      <c r="J69" s="174">
        <f>SUM(J65:J68)-MIN(J65:J68)</f>
        <v>35.349999999999994</v>
      </c>
      <c r="K69" s="175">
        <f>SUM(G69:J69)</f>
        <v>136.39999999999998</v>
      </c>
      <c r="L69" s="10"/>
      <c r="M69" s="10"/>
    </row>
    <row r="70" spans="1:13" s="5" customFormat="1" ht="12.75">
      <c r="A70" s="10"/>
      <c r="B70" s="10"/>
      <c r="C70" s="10"/>
      <c r="D70" s="10"/>
      <c r="E70" s="10"/>
      <c r="F70" s="10"/>
      <c r="G70" s="11"/>
      <c r="H70" s="11"/>
      <c r="I70" s="11"/>
      <c r="J70" s="11"/>
      <c r="K70" s="11"/>
      <c r="L70" s="10"/>
      <c r="M70" s="10"/>
    </row>
    <row r="71" spans="1:13" s="5" customFormat="1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s="5" customFormat="1" ht="13.5" thickBo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s="5" customFormat="1" ht="12.75">
      <c r="A73" s="88" t="str">
        <f>'WK-Basistabelle'!A26</f>
        <v>V-3a</v>
      </c>
      <c r="B73" s="88">
        <f>'WK-Basistabelle'!B26</f>
        <v>2011</v>
      </c>
      <c r="C73" s="88">
        <f>'WK-Basistabelle'!C26</f>
        <v>2</v>
      </c>
      <c r="D73" s="88" t="str">
        <f>'WK-Basistabelle'!D26</f>
        <v>Sell </v>
      </c>
      <c r="E73" s="88" t="str">
        <f>'WK-Basistabelle'!E26</f>
        <v>Emilia</v>
      </c>
      <c r="F73" s="88" t="str">
        <f>'WK-Basistabelle'!F26</f>
        <v>Baiersdorfer SV</v>
      </c>
      <c r="G73" s="88">
        <f>'WK-Basistabelle'!G26</f>
        <v>13.5</v>
      </c>
      <c r="H73" s="88">
        <f>'WK-Basistabelle'!H26</f>
        <v>15.15</v>
      </c>
      <c r="I73" s="88">
        <f>'WK-Basistabelle'!I26</f>
        <v>12.2</v>
      </c>
      <c r="J73" s="88">
        <f>'WK-Basistabelle'!J26</f>
        <v>14.45</v>
      </c>
      <c r="K73" s="88">
        <f>'WK-Basistabelle'!K26</f>
        <v>55.3</v>
      </c>
      <c r="L73" s="10"/>
      <c r="M73" s="10"/>
    </row>
    <row r="74" spans="1:13" s="5" customFormat="1" ht="12.75">
      <c r="A74" s="89" t="str">
        <f>'WK-Basistabelle'!A27</f>
        <v>V-3a</v>
      </c>
      <c r="B74" s="89">
        <f>'WK-Basistabelle'!B27</f>
        <v>2010</v>
      </c>
      <c r="C74" s="89">
        <f>'WK-Basistabelle'!C27</f>
        <v>2</v>
      </c>
      <c r="D74" s="89" t="str">
        <f>'WK-Basistabelle'!D27</f>
        <v>Hailfinger</v>
      </c>
      <c r="E74" s="89" t="str">
        <f>'WK-Basistabelle'!E27</f>
        <v>Emma</v>
      </c>
      <c r="F74" s="89" t="str">
        <f>'WK-Basistabelle'!F27</f>
        <v>Baiersdorfer SV</v>
      </c>
      <c r="G74" s="89">
        <f>'WK-Basistabelle'!G27</f>
        <v>11.75</v>
      </c>
      <c r="H74" s="89">
        <f>'WK-Basistabelle'!H27</f>
        <v>14</v>
      </c>
      <c r="I74" s="89">
        <f>'WK-Basistabelle'!I27</f>
        <v>9.7</v>
      </c>
      <c r="J74" s="89">
        <f>'WK-Basistabelle'!J27</f>
        <v>12.35</v>
      </c>
      <c r="K74" s="89">
        <f>'WK-Basistabelle'!K27</f>
        <v>47.800000000000004</v>
      </c>
      <c r="L74" s="10"/>
      <c r="M74" s="10"/>
    </row>
    <row r="75" spans="1:13" s="5" customFormat="1" ht="12.75">
      <c r="A75" s="89" t="str">
        <f>'WK-Basistabelle'!A56</f>
        <v>V-3a</v>
      </c>
      <c r="B75" s="89">
        <f>'WK-Basistabelle'!B56</f>
        <v>2009</v>
      </c>
      <c r="C75" s="89">
        <f>'WK-Basistabelle'!C56</f>
        <v>3</v>
      </c>
      <c r="D75" s="89" t="str">
        <f>'WK-Basistabelle'!D56</f>
        <v>Weiß</v>
      </c>
      <c r="E75" s="89" t="str">
        <f>'WK-Basistabelle'!E56</f>
        <v>Lena</v>
      </c>
      <c r="F75" s="89" t="str">
        <f>'WK-Basistabelle'!F56</f>
        <v>Baiersdorfer SV</v>
      </c>
      <c r="G75" s="89">
        <f>'WK-Basistabelle'!G56</f>
        <v>12.25</v>
      </c>
      <c r="H75" s="89">
        <f>'WK-Basistabelle'!H56</f>
        <v>14.25</v>
      </c>
      <c r="I75" s="89">
        <f>'WK-Basistabelle'!I56</f>
        <v>12.9</v>
      </c>
      <c r="J75" s="89">
        <f>'WK-Basistabelle'!J56</f>
        <v>14.55</v>
      </c>
      <c r="K75" s="89">
        <f>'WK-Basistabelle'!K56</f>
        <v>53.95</v>
      </c>
      <c r="L75" s="10"/>
      <c r="M75" s="10"/>
    </row>
    <row r="76" spans="1:13" s="5" customFormat="1" ht="13.5" thickBot="1">
      <c r="A76" s="89" t="str">
        <f>'WK-Basistabelle'!A57</f>
        <v>V-3a</v>
      </c>
      <c r="B76" s="89">
        <f>'WK-Basistabelle'!B57</f>
        <v>2009</v>
      </c>
      <c r="C76" s="89">
        <f>'WK-Basistabelle'!C57</f>
        <v>3</v>
      </c>
      <c r="D76" s="89" t="str">
        <f>'WK-Basistabelle'!D57</f>
        <v>Preclik</v>
      </c>
      <c r="E76" s="89" t="str">
        <f>'WK-Basistabelle'!E57</f>
        <v>Julia</v>
      </c>
      <c r="F76" s="89" t="str">
        <f>'WK-Basistabelle'!F57</f>
        <v>Baiersdorfer SV</v>
      </c>
      <c r="G76" s="89">
        <f>'WK-Basistabelle'!G57</f>
        <v>11.4</v>
      </c>
      <c r="H76" s="89">
        <f>'WK-Basistabelle'!H57</f>
        <v>13.95</v>
      </c>
      <c r="I76" s="89">
        <f>'WK-Basistabelle'!I57</f>
        <v>13.15</v>
      </c>
      <c r="J76" s="89">
        <f>'WK-Basistabelle'!J57</f>
        <v>12.65</v>
      </c>
      <c r="K76" s="89">
        <f>'WK-Basistabelle'!K57</f>
        <v>51.15</v>
      </c>
      <c r="L76" s="10"/>
      <c r="M76" s="10"/>
    </row>
    <row r="77" spans="1:13" s="5" customFormat="1" ht="13.5" thickBot="1">
      <c r="A77" s="90"/>
      <c r="B77" s="91"/>
      <c r="C77" s="92" t="s">
        <v>41</v>
      </c>
      <c r="D77" s="92" t="s">
        <v>8</v>
      </c>
      <c r="E77" s="92"/>
      <c r="F77" s="92" t="str">
        <f>F73</f>
        <v>Baiersdorfer SV</v>
      </c>
      <c r="G77" s="93">
        <f>SUM(G73:G76)-MIN(G73:G76)</f>
        <v>37.5</v>
      </c>
      <c r="H77" s="93">
        <f>SUM(H73:H76)-MIN(H73:H76)</f>
        <v>43.39999999999999</v>
      </c>
      <c r="I77" s="93">
        <f>SUM(I73:I76)-MIN(I73:I76)</f>
        <v>38.25</v>
      </c>
      <c r="J77" s="95">
        <f>SUM(J73:J76)-MIN(J73:J76)</f>
        <v>41.64999999999999</v>
      </c>
      <c r="K77" s="94">
        <f>SUM(G77:J77)</f>
        <v>160.79999999999998</v>
      </c>
      <c r="L77" s="10"/>
      <c r="M77" s="10"/>
    </row>
    <row r="78" spans="1:13" s="5" customFormat="1" ht="13.5" thickBo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s="5" customFormat="1" ht="12.75">
      <c r="A79" s="88" t="str">
        <f>'WK-Basistabelle'!A28</f>
        <v>V-2a</v>
      </c>
      <c r="B79" s="88">
        <f>'WK-Basistabelle'!B28</f>
        <v>2010</v>
      </c>
      <c r="C79" s="88">
        <f>'WK-Basistabelle'!C28</f>
        <v>2</v>
      </c>
      <c r="D79" s="88" t="str">
        <f>'WK-Basistabelle'!D28</f>
        <v>Rotärmel</v>
      </c>
      <c r="E79" s="88" t="str">
        <f>'WK-Basistabelle'!E28</f>
        <v>Jana</v>
      </c>
      <c r="F79" s="88" t="str">
        <f>'WK-Basistabelle'!F28</f>
        <v>TuS Feuchtwangen</v>
      </c>
      <c r="G79" s="88">
        <f>'WK-Basistabelle'!G28</f>
        <v>0</v>
      </c>
      <c r="H79" s="88">
        <f>'WK-Basistabelle'!H28</f>
        <v>0</v>
      </c>
      <c r="I79" s="88">
        <f>'WK-Basistabelle'!I28</f>
        <v>0</v>
      </c>
      <c r="J79" s="88">
        <f>'WK-Basistabelle'!J28</f>
        <v>0</v>
      </c>
      <c r="K79" s="88">
        <f>'WK-Basistabelle'!K28</f>
        <v>0</v>
      </c>
      <c r="L79" s="10"/>
      <c r="M79" s="10"/>
    </row>
    <row r="80" spans="1:13" s="5" customFormat="1" ht="12.75">
      <c r="A80" s="89" t="str">
        <f>'WK-Basistabelle'!A59</f>
        <v>V-2a</v>
      </c>
      <c r="B80" s="89">
        <f>'WK-Basistabelle'!B59</f>
        <v>2009</v>
      </c>
      <c r="C80" s="89">
        <f>'WK-Basistabelle'!C59</f>
        <v>3</v>
      </c>
      <c r="D80" s="89" t="str">
        <f>'WK-Basistabelle'!D59</f>
        <v>Heck</v>
      </c>
      <c r="E80" s="89" t="str">
        <f>'WK-Basistabelle'!E59</f>
        <v>Amelie</v>
      </c>
      <c r="F80" s="89" t="str">
        <f>'WK-Basistabelle'!F59</f>
        <v>TuS Feuchtwangen</v>
      </c>
      <c r="G80" s="89">
        <f>'WK-Basistabelle'!G59</f>
        <v>13.35</v>
      </c>
      <c r="H80" s="89">
        <f>'WK-Basistabelle'!H59</f>
        <v>14.1</v>
      </c>
      <c r="I80" s="89">
        <f>'WK-Basistabelle'!I59</f>
        <v>13.85</v>
      </c>
      <c r="J80" s="89">
        <f>'WK-Basistabelle'!J59</f>
        <v>14.5</v>
      </c>
      <c r="K80" s="89">
        <f>'WK-Basistabelle'!K59</f>
        <v>55.8</v>
      </c>
      <c r="L80" s="10"/>
      <c r="M80" s="10"/>
    </row>
    <row r="81" spans="1:13" s="5" customFormat="1" ht="12.75">
      <c r="A81" s="89" t="str">
        <f>'WK-Basistabelle'!A60</f>
        <v>V-2a</v>
      </c>
      <c r="B81" s="89">
        <f>'WK-Basistabelle'!B60</f>
        <v>2009</v>
      </c>
      <c r="C81" s="89">
        <f>'WK-Basistabelle'!C60</f>
        <v>3</v>
      </c>
      <c r="D81" s="89" t="str">
        <f>'WK-Basistabelle'!D60</f>
        <v>Krömmüller</v>
      </c>
      <c r="E81" s="89" t="str">
        <f>'WK-Basistabelle'!E60</f>
        <v>Judith</v>
      </c>
      <c r="F81" s="89" t="str">
        <f>'WK-Basistabelle'!F60</f>
        <v>TuS Feuchtwangen</v>
      </c>
      <c r="G81" s="89">
        <f>'WK-Basistabelle'!G60</f>
        <v>12.8</v>
      </c>
      <c r="H81" s="89">
        <f>'WK-Basistabelle'!H60</f>
        <v>13.75</v>
      </c>
      <c r="I81" s="89">
        <f>'WK-Basistabelle'!I60</f>
        <v>13.2</v>
      </c>
      <c r="J81" s="89">
        <f>'WK-Basistabelle'!J60</f>
        <v>13.55</v>
      </c>
      <c r="K81" s="89">
        <f>'WK-Basistabelle'!K60</f>
        <v>53.3</v>
      </c>
      <c r="L81" s="10"/>
      <c r="M81" s="10"/>
    </row>
    <row r="82" spans="1:13" s="5" customFormat="1" ht="13.5" thickBot="1">
      <c r="A82" s="89" t="str">
        <f>'WK-Basistabelle'!A61</f>
        <v>V-2a</v>
      </c>
      <c r="B82" s="89">
        <f>'WK-Basistabelle'!B61</f>
        <v>2009</v>
      </c>
      <c r="C82" s="89">
        <f>'WK-Basistabelle'!C61</f>
        <v>3</v>
      </c>
      <c r="D82" s="89" t="str">
        <f>'WK-Basistabelle'!D61</f>
        <v>Wirth</v>
      </c>
      <c r="E82" s="89" t="str">
        <f>'WK-Basistabelle'!E61</f>
        <v>Thea</v>
      </c>
      <c r="F82" s="89" t="str">
        <f>'WK-Basistabelle'!F61</f>
        <v>TuS Feuchtwangen</v>
      </c>
      <c r="G82" s="89">
        <f>'WK-Basistabelle'!G61</f>
        <v>12.65</v>
      </c>
      <c r="H82" s="89">
        <f>'WK-Basistabelle'!H61</f>
        <v>14.25</v>
      </c>
      <c r="I82" s="89">
        <f>'WK-Basistabelle'!I61</f>
        <v>13.7</v>
      </c>
      <c r="J82" s="89">
        <f>'WK-Basistabelle'!J61</f>
        <v>14.7</v>
      </c>
      <c r="K82" s="89">
        <f>'WK-Basistabelle'!K61</f>
        <v>55.3</v>
      </c>
      <c r="L82" s="10"/>
      <c r="M82" s="10"/>
    </row>
    <row r="83" spans="1:13" s="5" customFormat="1" ht="13.5" thickBot="1">
      <c r="A83" s="90"/>
      <c r="B83" s="91"/>
      <c r="C83" s="92" t="s">
        <v>41</v>
      </c>
      <c r="D83" s="92" t="s">
        <v>8</v>
      </c>
      <c r="E83" s="92"/>
      <c r="F83" s="92" t="str">
        <f>F79</f>
        <v>TuS Feuchtwangen</v>
      </c>
      <c r="G83" s="93">
        <f>SUM(G79:G82)-MIN(G79:G82)</f>
        <v>38.8</v>
      </c>
      <c r="H83" s="93">
        <f>SUM(H79:H82)-MIN(H79:H82)</f>
        <v>42.1</v>
      </c>
      <c r="I83" s="93">
        <f>SUM(I79:I82)-MIN(I79:I82)</f>
        <v>40.75</v>
      </c>
      <c r="J83" s="95">
        <f>SUM(J79:J82)-MIN(J79:J82)</f>
        <v>42.75</v>
      </c>
      <c r="K83" s="94">
        <f>SUM(G83:J83)</f>
        <v>164.4</v>
      </c>
      <c r="L83" s="10"/>
      <c r="M83" s="10"/>
    </row>
    <row r="84" spans="1:13" s="5" customFormat="1" ht="13.5" thickBot="1">
      <c r="A84" s="10"/>
      <c r="B84" s="10"/>
      <c r="C84" s="10"/>
      <c r="D84" s="10"/>
      <c r="E84" s="10"/>
      <c r="F84" s="10"/>
      <c r="G84" s="11"/>
      <c r="H84" s="11"/>
      <c r="I84" s="11"/>
      <c r="J84" s="11"/>
      <c r="K84" s="11"/>
      <c r="L84" s="10"/>
      <c r="M84" s="10"/>
    </row>
    <row r="85" spans="1:13" s="5" customFormat="1" ht="12.75">
      <c r="A85" s="88" t="str">
        <f>'WK-Basistabelle'!A64</f>
        <v>V-4a</v>
      </c>
      <c r="B85" s="88">
        <f>'WK-Basistabelle'!B64</f>
        <v>2009</v>
      </c>
      <c r="C85" s="88">
        <f>'WK-Basistabelle'!C64</f>
        <v>3</v>
      </c>
      <c r="D85" s="88" t="str">
        <f>'WK-Basistabelle'!D64</f>
        <v>Vogel</v>
      </c>
      <c r="E85" s="88" t="str">
        <f>'WK-Basistabelle'!E64</f>
        <v>Jule</v>
      </c>
      <c r="F85" s="88" t="str">
        <f>'WK-Basistabelle'!F64</f>
        <v>TV Heilsbronn</v>
      </c>
      <c r="G85" s="88">
        <f>'WK-Basistabelle'!G64</f>
        <v>13.2</v>
      </c>
      <c r="H85" s="88">
        <f>'WK-Basistabelle'!H64</f>
        <v>13.15</v>
      </c>
      <c r="I85" s="88">
        <f>'WK-Basistabelle'!I64</f>
        <v>13.1</v>
      </c>
      <c r="J85" s="88">
        <f>'WK-Basistabelle'!J64</f>
        <v>12.85</v>
      </c>
      <c r="K85" s="88">
        <f>'WK-Basistabelle'!K64</f>
        <v>52.300000000000004</v>
      </c>
      <c r="L85" s="10"/>
      <c r="M85" s="10"/>
    </row>
    <row r="86" spans="1:13" s="5" customFormat="1" ht="12.75">
      <c r="A86" s="89" t="str">
        <f>'WK-Basistabelle'!A65</f>
        <v>V-4a</v>
      </c>
      <c r="B86" s="89">
        <f>'WK-Basistabelle'!B65</f>
        <v>2008</v>
      </c>
      <c r="C86" s="89">
        <f>'WK-Basistabelle'!C65</f>
        <v>3</v>
      </c>
      <c r="D86" s="89" t="str">
        <f>'WK-Basistabelle'!D65</f>
        <v>Feyl</v>
      </c>
      <c r="E86" s="89" t="str">
        <f>'WK-Basistabelle'!E65</f>
        <v>Luca</v>
      </c>
      <c r="F86" s="89" t="str">
        <f>'WK-Basistabelle'!F65</f>
        <v>TV Heilsbronn</v>
      </c>
      <c r="G86" s="89">
        <f>'WK-Basistabelle'!G65</f>
        <v>13.15</v>
      </c>
      <c r="H86" s="89">
        <f>'WK-Basistabelle'!H65</f>
        <v>13.95</v>
      </c>
      <c r="I86" s="89">
        <f>'WK-Basistabelle'!I65</f>
        <v>13.9</v>
      </c>
      <c r="J86" s="89">
        <f>'WK-Basistabelle'!J65</f>
        <v>13.75</v>
      </c>
      <c r="K86" s="89">
        <f>'WK-Basistabelle'!K65</f>
        <v>54.75</v>
      </c>
      <c r="L86" s="10"/>
      <c r="M86" s="10"/>
    </row>
    <row r="87" spans="1:13" s="5" customFormat="1" ht="12.75">
      <c r="A87" s="89" t="str">
        <f>'WK-Basistabelle'!A66</f>
        <v>V-4a</v>
      </c>
      <c r="B87" s="89">
        <f>'WK-Basistabelle'!B66</f>
        <v>2008</v>
      </c>
      <c r="C87" s="89">
        <f>'WK-Basistabelle'!C66</f>
        <v>3</v>
      </c>
      <c r="D87" s="89" t="str">
        <f>'WK-Basistabelle'!D66</f>
        <v>Schober</v>
      </c>
      <c r="E87" s="89" t="str">
        <f>'WK-Basistabelle'!E66</f>
        <v>Lena</v>
      </c>
      <c r="F87" s="89" t="str">
        <f>'WK-Basistabelle'!F66</f>
        <v>TV Heilsbronn</v>
      </c>
      <c r="G87" s="89">
        <f>'WK-Basistabelle'!G66</f>
        <v>12</v>
      </c>
      <c r="H87" s="89">
        <f>'WK-Basistabelle'!H66</f>
        <v>13.5</v>
      </c>
      <c r="I87" s="89">
        <f>'WK-Basistabelle'!I66</f>
        <v>13.75</v>
      </c>
      <c r="J87" s="89">
        <f>'WK-Basistabelle'!J66</f>
        <v>13.75</v>
      </c>
      <c r="K87" s="89">
        <f>'WK-Basistabelle'!K66</f>
        <v>53</v>
      </c>
      <c r="L87" s="10"/>
      <c r="M87" s="10"/>
    </row>
    <row r="88" spans="1:13" s="5" customFormat="1" ht="13.5" thickBot="1">
      <c r="A88" s="89" t="str">
        <f>'WK-Basistabelle'!A67</f>
        <v>V-4a</v>
      </c>
      <c r="B88" s="89">
        <f>'WK-Basistabelle'!B67</f>
        <v>2009</v>
      </c>
      <c r="C88" s="89">
        <f>'WK-Basistabelle'!C67</f>
        <v>3</v>
      </c>
      <c r="D88" s="89" t="str">
        <f>'WK-Basistabelle'!D67</f>
        <v>Dawidczak</v>
      </c>
      <c r="E88" s="89" t="str">
        <f>'WK-Basistabelle'!E67</f>
        <v>Maria</v>
      </c>
      <c r="F88" s="89" t="str">
        <f>'WK-Basistabelle'!F67</f>
        <v>TV Heilsbronn</v>
      </c>
      <c r="G88" s="89">
        <f>'WK-Basistabelle'!G67</f>
        <v>11.95</v>
      </c>
      <c r="H88" s="89">
        <f>'WK-Basistabelle'!H67</f>
        <v>13.15</v>
      </c>
      <c r="I88" s="89">
        <f>'WK-Basistabelle'!I67</f>
        <v>13.95</v>
      </c>
      <c r="J88" s="89">
        <f>'WK-Basistabelle'!J67</f>
        <v>13.7</v>
      </c>
      <c r="K88" s="89">
        <f>'WK-Basistabelle'!K67</f>
        <v>52.75</v>
      </c>
      <c r="L88" s="10"/>
      <c r="M88" s="10"/>
    </row>
    <row r="89" spans="1:13" s="5" customFormat="1" ht="13.5" thickBot="1">
      <c r="A89" s="90"/>
      <c r="B89" s="91"/>
      <c r="C89" s="92" t="s">
        <v>41</v>
      </c>
      <c r="D89" s="92" t="s">
        <v>8</v>
      </c>
      <c r="E89" s="92"/>
      <c r="F89" s="92" t="str">
        <f>F85</f>
        <v>TV Heilsbronn</v>
      </c>
      <c r="G89" s="93">
        <f>SUM(G85:G88)-MIN(G85:G88)</f>
        <v>38.349999999999994</v>
      </c>
      <c r="H89" s="93">
        <f>SUM(H85:H88)-MIN(H85:H88)</f>
        <v>40.6</v>
      </c>
      <c r="I89" s="93">
        <f>SUM(I85:I88)-MIN(I85:I88)</f>
        <v>41.6</v>
      </c>
      <c r="J89" s="95">
        <f>SUM(J85:J88)-MIN(J85:J88)</f>
        <v>41.199999999999996</v>
      </c>
      <c r="K89" s="94">
        <f>SUM(G89:J89)</f>
        <v>161.74999999999997</v>
      </c>
      <c r="L89" s="10"/>
      <c r="M89" s="10"/>
    </row>
    <row r="90" spans="1:13" s="5" customFormat="1" ht="13.5" thickBot="1">
      <c r="A90" s="10"/>
      <c r="B90" s="10"/>
      <c r="C90" s="10"/>
      <c r="D90" s="10"/>
      <c r="E90" s="10"/>
      <c r="F90" s="10"/>
      <c r="G90" s="11"/>
      <c r="H90" s="11"/>
      <c r="I90" s="11"/>
      <c r="J90" s="11"/>
      <c r="K90" s="11"/>
      <c r="L90" s="10"/>
      <c r="M90" s="10"/>
    </row>
    <row r="91" spans="1:13" s="5" customFormat="1" ht="12.75">
      <c r="A91" s="88" t="str">
        <f>'WK-Basistabelle'!A69</f>
        <v>V-2a</v>
      </c>
      <c r="B91" s="88">
        <f>'WK-Basistabelle'!B69</f>
        <v>2009</v>
      </c>
      <c r="C91" s="88">
        <f>'WK-Basistabelle'!C69</f>
        <v>3</v>
      </c>
      <c r="D91" s="88" t="str">
        <f>'WK-Basistabelle'!D69</f>
        <v>Mehler</v>
      </c>
      <c r="E91" s="88" t="str">
        <f>'WK-Basistabelle'!E69</f>
        <v>Antonia</v>
      </c>
      <c r="F91" s="88" t="str">
        <f>'WK-Basistabelle'!F69</f>
        <v>TS Herzogenaurach 1</v>
      </c>
      <c r="G91" s="88">
        <f>'WK-Basistabelle'!G69</f>
        <v>13</v>
      </c>
      <c r="H91" s="88">
        <f>'WK-Basistabelle'!H69</f>
        <v>14.4</v>
      </c>
      <c r="I91" s="88">
        <f>'WK-Basistabelle'!I69</f>
        <v>14.9</v>
      </c>
      <c r="J91" s="88">
        <f>'WK-Basistabelle'!J69</f>
        <v>15.1</v>
      </c>
      <c r="K91" s="88">
        <f>'WK-Basistabelle'!K69</f>
        <v>57.4</v>
      </c>
      <c r="L91" s="10"/>
      <c r="M91" s="10"/>
    </row>
    <row r="92" spans="1:13" s="5" customFormat="1" ht="12.75">
      <c r="A92" s="89" t="str">
        <f>'WK-Basistabelle'!A70</f>
        <v>V-2a</v>
      </c>
      <c r="B92" s="89">
        <f>'WK-Basistabelle'!B70</f>
        <v>2009</v>
      </c>
      <c r="C92" s="89">
        <f>'WK-Basistabelle'!C70</f>
        <v>3</v>
      </c>
      <c r="D92" s="89" t="str">
        <f>'WK-Basistabelle'!D70</f>
        <v>Neumann</v>
      </c>
      <c r="E92" s="89" t="str">
        <f>'WK-Basistabelle'!E70</f>
        <v>Emma</v>
      </c>
      <c r="F92" s="89" t="str">
        <f>'WK-Basistabelle'!F70</f>
        <v>TS Herzogenaurach 1</v>
      </c>
      <c r="G92" s="89">
        <f>'WK-Basistabelle'!G70</f>
        <v>12.25</v>
      </c>
      <c r="H92" s="89">
        <f>'WK-Basistabelle'!H70</f>
        <v>13.5</v>
      </c>
      <c r="I92" s="89">
        <f>'WK-Basistabelle'!I70</f>
        <v>15.4</v>
      </c>
      <c r="J92" s="89">
        <f>'WK-Basistabelle'!J70</f>
        <v>14.3</v>
      </c>
      <c r="K92" s="89">
        <f>'WK-Basistabelle'!K70</f>
        <v>55.45</v>
      </c>
      <c r="L92" s="10"/>
      <c r="M92" s="10"/>
    </row>
    <row r="93" spans="1:13" s="5" customFormat="1" ht="12.75">
      <c r="A93" s="89" t="str">
        <f>'WK-Basistabelle'!A71</f>
        <v>V-2a</v>
      </c>
      <c r="B93" s="89">
        <f>'WK-Basistabelle'!B71</f>
        <v>2009</v>
      </c>
      <c r="C93" s="89">
        <f>'WK-Basistabelle'!C71</f>
        <v>3</v>
      </c>
      <c r="D93" s="89" t="str">
        <f>'WK-Basistabelle'!D71</f>
        <v>Neumann</v>
      </c>
      <c r="E93" s="89" t="str">
        <f>'WK-Basistabelle'!E71</f>
        <v>Clara</v>
      </c>
      <c r="F93" s="89" t="str">
        <f>'WK-Basistabelle'!F71</f>
        <v>TS Herzogenaurach 1</v>
      </c>
      <c r="G93" s="89">
        <f>'WK-Basistabelle'!G71</f>
        <v>13.05</v>
      </c>
      <c r="H93" s="89">
        <f>'WK-Basistabelle'!H71</f>
        <v>13.8</v>
      </c>
      <c r="I93" s="89">
        <f>'WK-Basistabelle'!I71</f>
        <v>14.4</v>
      </c>
      <c r="J93" s="89">
        <f>'WK-Basistabelle'!J71</f>
        <v>15.45</v>
      </c>
      <c r="K93" s="89">
        <f>'WK-Basistabelle'!K71</f>
        <v>56.7</v>
      </c>
      <c r="L93" s="10"/>
      <c r="M93" s="10"/>
    </row>
    <row r="94" spans="1:13" s="5" customFormat="1" ht="13.5" thickBot="1">
      <c r="A94" s="89" t="str">
        <f>'WK-Basistabelle'!A72</f>
        <v>V-2a</v>
      </c>
      <c r="B94" s="89">
        <f>'WK-Basistabelle'!B72</f>
        <v>2008</v>
      </c>
      <c r="C94" s="89">
        <f>'WK-Basistabelle'!C72</f>
        <v>3</v>
      </c>
      <c r="D94" s="89" t="str">
        <f>'WK-Basistabelle'!D72</f>
        <v>Echtner</v>
      </c>
      <c r="E94" s="89" t="str">
        <f>'WK-Basistabelle'!E72</f>
        <v>Lea</v>
      </c>
      <c r="F94" s="89" t="str">
        <f>'WK-Basistabelle'!F72</f>
        <v>TS Herzogenaurach 1</v>
      </c>
      <c r="G94" s="89">
        <f>'WK-Basistabelle'!G72</f>
        <v>12.35</v>
      </c>
      <c r="H94" s="89">
        <f>'WK-Basistabelle'!H72</f>
        <v>13.8</v>
      </c>
      <c r="I94" s="89">
        <f>'WK-Basistabelle'!I72</f>
        <v>14.4</v>
      </c>
      <c r="J94" s="89">
        <f>'WK-Basistabelle'!J72</f>
        <v>15</v>
      </c>
      <c r="K94" s="89">
        <f>'WK-Basistabelle'!K72</f>
        <v>55.55</v>
      </c>
      <c r="L94" s="10"/>
      <c r="M94" s="10"/>
    </row>
    <row r="95" spans="1:13" s="5" customFormat="1" ht="13.5" thickBot="1">
      <c r="A95" s="90"/>
      <c r="B95" s="91"/>
      <c r="C95" s="92" t="s">
        <v>41</v>
      </c>
      <c r="D95" s="92" t="s">
        <v>8</v>
      </c>
      <c r="E95" s="92"/>
      <c r="F95" s="92" t="str">
        <f>F91</f>
        <v>TS Herzogenaurach 1</v>
      </c>
      <c r="G95" s="93">
        <f>SUM(G91:G94)-MIN(G91:G94)</f>
        <v>38.4</v>
      </c>
      <c r="H95" s="93">
        <f>SUM(H91:H94)-MIN(H91:H94)</f>
        <v>42</v>
      </c>
      <c r="I95" s="93">
        <f>SUM(I91:I94)-MIN(I91:I94)</f>
        <v>44.7</v>
      </c>
      <c r="J95" s="95">
        <f>SUM(J91:J94)-MIN(J91:J94)</f>
        <v>45.55</v>
      </c>
      <c r="K95" s="94">
        <f>SUM(G95:J95)</f>
        <v>170.65</v>
      </c>
      <c r="L95" s="10"/>
      <c r="M95" s="10"/>
    </row>
    <row r="96" spans="1:13" s="5" customFormat="1" ht="13.5" thickBot="1">
      <c r="A96" s="10"/>
      <c r="B96" s="10"/>
      <c r="C96" s="10"/>
      <c r="D96" s="10"/>
      <c r="E96" s="10"/>
      <c r="F96" s="10"/>
      <c r="G96" s="11"/>
      <c r="H96" s="11"/>
      <c r="I96" s="11"/>
      <c r="J96" s="11"/>
      <c r="K96" s="11"/>
      <c r="L96" s="10"/>
      <c r="M96" s="10"/>
    </row>
    <row r="97" spans="1:13" s="5" customFormat="1" ht="12.75">
      <c r="A97" s="88" t="str">
        <f>'WK-Basistabelle'!A73</f>
        <v>V-2a</v>
      </c>
      <c r="B97" s="88">
        <f>'WK-Basistabelle'!B73</f>
        <v>2008</v>
      </c>
      <c r="C97" s="88">
        <f>'WK-Basistabelle'!C73</f>
        <v>3</v>
      </c>
      <c r="D97" s="88" t="str">
        <f>'WK-Basistabelle'!D73</f>
        <v>Wotschadlo</v>
      </c>
      <c r="E97" s="88" t="str">
        <f>'WK-Basistabelle'!E73</f>
        <v>Natalie</v>
      </c>
      <c r="F97" s="88" t="str">
        <f>'WK-Basistabelle'!F73</f>
        <v>TS Herzogenaurach 2</v>
      </c>
      <c r="G97" s="88">
        <f>'WK-Basistabelle'!G73</f>
        <v>12.85</v>
      </c>
      <c r="H97" s="88">
        <f>'WK-Basistabelle'!H73</f>
        <v>13.3</v>
      </c>
      <c r="I97" s="88">
        <f>'WK-Basistabelle'!I73</f>
        <v>12.8</v>
      </c>
      <c r="J97" s="88">
        <f>'WK-Basistabelle'!J73</f>
        <v>14.05</v>
      </c>
      <c r="K97" s="88">
        <f>'WK-Basistabelle'!K73</f>
        <v>53</v>
      </c>
      <c r="L97" s="10"/>
      <c r="M97" s="10"/>
    </row>
    <row r="98" spans="1:13" s="5" customFormat="1" ht="12.75">
      <c r="A98" s="89" t="s">
        <v>32</v>
      </c>
      <c r="B98" s="89" t="s">
        <v>32</v>
      </c>
      <c r="C98" s="89" t="s">
        <v>32</v>
      </c>
      <c r="D98" s="89" t="s">
        <v>32</v>
      </c>
      <c r="E98" s="89" t="s">
        <v>32</v>
      </c>
      <c r="F98" s="89" t="s">
        <v>32</v>
      </c>
      <c r="G98" s="89">
        <v>0</v>
      </c>
      <c r="H98" s="89">
        <v>0</v>
      </c>
      <c r="I98" s="89">
        <v>0</v>
      </c>
      <c r="J98" s="89">
        <v>0</v>
      </c>
      <c r="K98" s="89">
        <v>0</v>
      </c>
      <c r="L98" s="10"/>
      <c r="M98" s="10"/>
    </row>
    <row r="99" spans="1:13" s="5" customFormat="1" ht="12.75">
      <c r="A99" s="89" t="str">
        <f>'WK-Basistabelle'!A74</f>
        <v>V-2a</v>
      </c>
      <c r="B99" s="89">
        <f>'WK-Basistabelle'!B74</f>
        <v>2008</v>
      </c>
      <c r="C99" s="89">
        <f>'WK-Basistabelle'!C74</f>
        <v>3</v>
      </c>
      <c r="D99" s="89" t="str">
        <f>'WK-Basistabelle'!D74</f>
        <v>Toltz</v>
      </c>
      <c r="E99" s="89" t="str">
        <f>'WK-Basistabelle'!E74</f>
        <v>Lena</v>
      </c>
      <c r="F99" s="89" t="str">
        <f>'WK-Basistabelle'!F74</f>
        <v>TS Herzogenaurach 2</v>
      </c>
      <c r="G99" s="89">
        <f>'WK-Basistabelle'!G74</f>
        <v>12.9</v>
      </c>
      <c r="H99" s="89">
        <f>'WK-Basistabelle'!H74</f>
        <v>13.45</v>
      </c>
      <c r="I99" s="89">
        <f>'WK-Basistabelle'!I74</f>
        <v>13.5</v>
      </c>
      <c r="J99" s="89">
        <f>'WK-Basistabelle'!J74</f>
        <v>14.35</v>
      </c>
      <c r="K99" s="89">
        <f>'WK-Basistabelle'!K74</f>
        <v>54.2</v>
      </c>
      <c r="L99" s="10"/>
      <c r="M99" s="10"/>
    </row>
    <row r="100" spans="1:13" s="5" customFormat="1" ht="13.5" thickBot="1">
      <c r="A100" s="89" t="str">
        <f>'WK-Basistabelle'!A36</f>
        <v>V-1a</v>
      </c>
      <c r="B100" s="89">
        <f>'WK-Basistabelle'!B36</f>
        <v>2011</v>
      </c>
      <c r="C100" s="89">
        <f>'WK-Basistabelle'!C36</f>
        <v>2</v>
      </c>
      <c r="D100" s="89" t="str">
        <f>'WK-Basistabelle'!D36</f>
        <v>Ploetz</v>
      </c>
      <c r="E100" s="89" t="str">
        <f>'WK-Basistabelle'!E36</f>
        <v>Julia</v>
      </c>
      <c r="F100" s="89" t="str">
        <f>'WK-Basistabelle'!F36</f>
        <v>TS Herzogenaurach 2</v>
      </c>
      <c r="G100" s="89">
        <f>'WK-Basistabelle'!G36</f>
        <v>12.55</v>
      </c>
      <c r="H100" s="89">
        <f>'WK-Basistabelle'!H36</f>
        <v>11.85</v>
      </c>
      <c r="I100" s="89">
        <f>'WK-Basistabelle'!I36</f>
        <v>12.4</v>
      </c>
      <c r="J100" s="89">
        <f>'WK-Basistabelle'!J36</f>
        <v>11.5</v>
      </c>
      <c r="K100" s="89">
        <f>'WK-Basistabelle'!K36</f>
        <v>48.3</v>
      </c>
      <c r="L100" s="10"/>
      <c r="M100" s="10"/>
    </row>
    <row r="101" spans="1:13" s="5" customFormat="1" ht="13.5" thickBot="1">
      <c r="A101" s="90"/>
      <c r="B101" s="91"/>
      <c r="C101" s="92" t="s">
        <v>41</v>
      </c>
      <c r="D101" s="92" t="s">
        <v>8</v>
      </c>
      <c r="E101" s="92"/>
      <c r="F101" s="92" t="str">
        <f>F97</f>
        <v>TS Herzogenaurach 2</v>
      </c>
      <c r="G101" s="93">
        <f>SUM(G97:G100)-MIN(G97:G100)</f>
        <v>38.3</v>
      </c>
      <c r="H101" s="93">
        <f>SUM(H97:H100)-MIN(H97:H100)</f>
        <v>38.6</v>
      </c>
      <c r="I101" s="93">
        <f>SUM(I97:I100)-MIN(I97:I100)</f>
        <v>38.7</v>
      </c>
      <c r="J101" s="95">
        <f>SUM(J97:J100)-MIN(J97:J100)</f>
        <v>39.9</v>
      </c>
      <c r="K101" s="94">
        <f>SUM(G101:J101)</f>
        <v>155.5</v>
      </c>
      <c r="L101" s="10"/>
      <c r="M101" s="10"/>
    </row>
    <row r="102" spans="1:13" s="5" customFormat="1" ht="12.75">
      <c r="A102" s="10"/>
      <c r="B102" s="10"/>
      <c r="C102" s="10"/>
      <c r="D102" s="10"/>
      <c r="E102" s="10"/>
      <c r="F102" s="10"/>
      <c r="G102" s="11"/>
      <c r="H102" s="11"/>
      <c r="I102" s="11"/>
      <c r="J102" s="11"/>
      <c r="K102" s="11"/>
      <c r="L102" s="10"/>
      <c r="M102" s="10"/>
    </row>
    <row r="103" spans="1:13" s="5" customFormat="1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s="5" customFormat="1" ht="13.5" thickBo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s="5" customFormat="1" ht="12.75">
      <c r="A105" s="136" t="str">
        <f>'WK-Basistabelle'!A51</f>
        <v>V-1a</v>
      </c>
      <c r="B105" s="136">
        <f>'WK-Basistabelle'!B51</f>
        <v>2008</v>
      </c>
      <c r="C105" s="136">
        <f>'WK-Basistabelle'!C51</f>
        <v>3</v>
      </c>
      <c r="D105" s="136" t="str">
        <f>'WK-Basistabelle'!D51</f>
        <v>Wohland</v>
      </c>
      <c r="E105" s="136" t="str">
        <f>'WK-Basistabelle'!E51</f>
        <v>Ann-Katrin</v>
      </c>
      <c r="F105" s="136" t="str">
        <f>'WK-Basistabelle'!F51</f>
        <v>TV Sailauf</v>
      </c>
      <c r="G105" s="136">
        <f>'WK-Basistabelle'!G51</f>
        <v>12.25</v>
      </c>
      <c r="H105" s="136">
        <f>'WK-Basistabelle'!H51</f>
        <v>12.4</v>
      </c>
      <c r="I105" s="136">
        <f>'WK-Basistabelle'!I51</f>
        <v>13.7</v>
      </c>
      <c r="J105" s="136">
        <f>'WK-Basistabelle'!J51</f>
        <v>13.5</v>
      </c>
      <c r="K105" s="136">
        <f>'WK-Basistabelle'!K51</f>
        <v>51.849999999999994</v>
      </c>
      <c r="L105" s="10"/>
      <c r="M105" s="10"/>
    </row>
    <row r="106" spans="1:13" s="5" customFormat="1" ht="12.75">
      <c r="A106" s="137" t="str">
        <f>'WK-Basistabelle'!A76</f>
        <v>V-1b</v>
      </c>
      <c r="B106" s="137">
        <f>'WK-Basistabelle'!B76</f>
        <v>2007</v>
      </c>
      <c r="C106" s="137">
        <f>'WK-Basistabelle'!C76</f>
        <v>4</v>
      </c>
      <c r="D106" s="137" t="str">
        <f>'WK-Basistabelle'!D76</f>
        <v>Bösner</v>
      </c>
      <c r="E106" s="137" t="str">
        <f>'WK-Basistabelle'!E76</f>
        <v>Emily</v>
      </c>
      <c r="F106" s="137" t="str">
        <f>'WK-Basistabelle'!F76</f>
        <v>TV Sailauf</v>
      </c>
      <c r="G106" s="137">
        <f>'WK-Basistabelle'!G76</f>
        <v>12.85</v>
      </c>
      <c r="H106" s="137">
        <f>'WK-Basistabelle'!H76</f>
        <v>13.5</v>
      </c>
      <c r="I106" s="137">
        <f>'WK-Basistabelle'!I76</f>
        <v>12.95</v>
      </c>
      <c r="J106" s="137">
        <f>'WK-Basistabelle'!J76</f>
        <v>14.6</v>
      </c>
      <c r="K106" s="137">
        <f>'WK-Basistabelle'!K76</f>
        <v>53.9</v>
      </c>
      <c r="L106" s="10"/>
      <c r="M106" s="10"/>
    </row>
    <row r="107" spans="1:13" s="5" customFormat="1" ht="12.75">
      <c r="A107" s="137" t="str">
        <f>'WK-Basistabelle'!A77</f>
        <v>V-1b</v>
      </c>
      <c r="B107" s="137">
        <f>'WK-Basistabelle'!B77</f>
        <v>2007</v>
      </c>
      <c r="C107" s="137">
        <f>'WK-Basistabelle'!C77</f>
        <v>4</v>
      </c>
      <c r="D107" s="137" t="str">
        <f>'WK-Basistabelle'!D77</f>
        <v>Eich </v>
      </c>
      <c r="E107" s="137" t="str">
        <f>'WK-Basistabelle'!E77</f>
        <v>Franziska </v>
      </c>
      <c r="F107" s="137" t="str">
        <f>'WK-Basistabelle'!F77</f>
        <v>TV Sailauf</v>
      </c>
      <c r="G107" s="137">
        <f>'WK-Basistabelle'!G77</f>
        <v>15.2</v>
      </c>
      <c r="H107" s="137">
        <f>'WK-Basistabelle'!H77</f>
        <v>14</v>
      </c>
      <c r="I107" s="137">
        <f>'WK-Basistabelle'!I77</f>
        <v>13.85</v>
      </c>
      <c r="J107" s="137">
        <f>'WK-Basistabelle'!J77</f>
        <v>15.1</v>
      </c>
      <c r="K107" s="137">
        <f>'WK-Basistabelle'!K77</f>
        <v>58.15</v>
      </c>
      <c r="L107" s="10"/>
      <c r="M107" s="10"/>
    </row>
    <row r="108" spans="1:13" s="5" customFormat="1" ht="13.5" thickBot="1">
      <c r="A108" s="137" t="str">
        <f>'WK-Basistabelle'!A78</f>
        <v>V-1b</v>
      </c>
      <c r="B108" s="137">
        <f>'WK-Basistabelle'!B78</f>
        <v>2006</v>
      </c>
      <c r="C108" s="137">
        <f>'WK-Basistabelle'!C78</f>
        <v>4</v>
      </c>
      <c r="D108" s="137" t="str">
        <f>'WK-Basistabelle'!D78</f>
        <v>Zimmermann</v>
      </c>
      <c r="E108" s="137" t="str">
        <f>'WK-Basistabelle'!E78</f>
        <v>Lisa</v>
      </c>
      <c r="F108" s="137" t="str">
        <f>'WK-Basistabelle'!F78</f>
        <v>TV Sailauf</v>
      </c>
      <c r="G108" s="137">
        <f>'WK-Basistabelle'!G78</f>
        <v>13.75</v>
      </c>
      <c r="H108" s="137">
        <f>'WK-Basistabelle'!H78</f>
        <v>14.25</v>
      </c>
      <c r="I108" s="137">
        <f>'WK-Basistabelle'!I78</f>
        <v>13.2</v>
      </c>
      <c r="J108" s="137">
        <f>'WK-Basistabelle'!J78</f>
        <v>16.4</v>
      </c>
      <c r="K108" s="137">
        <f>'WK-Basistabelle'!K78</f>
        <v>57.6</v>
      </c>
      <c r="L108" s="10"/>
      <c r="M108" s="10"/>
    </row>
    <row r="109" spans="1:13" s="5" customFormat="1" ht="13.5" thickBot="1">
      <c r="A109" s="138"/>
      <c r="B109" s="139"/>
      <c r="C109" s="140" t="s">
        <v>42</v>
      </c>
      <c r="D109" s="140" t="s">
        <v>8</v>
      </c>
      <c r="E109" s="140"/>
      <c r="F109" s="140" t="str">
        <f>F105</f>
        <v>TV Sailauf</v>
      </c>
      <c r="G109" s="141">
        <f>SUM(G105:G108)-MIN(G105:G108)</f>
        <v>41.8</v>
      </c>
      <c r="H109" s="141">
        <f>SUM(H105:H108)-MIN(H105:H108)</f>
        <v>41.75</v>
      </c>
      <c r="I109" s="141">
        <f>SUM(I105:I108)-MIN(I105:I108)</f>
        <v>40.75</v>
      </c>
      <c r="J109" s="142">
        <f>SUM(J105:J108)-MIN(J105:J108)</f>
        <v>46.1</v>
      </c>
      <c r="K109" s="143">
        <f>SUM(G109:J109)</f>
        <v>170.4</v>
      </c>
      <c r="L109" s="10"/>
      <c r="M109" s="10"/>
    </row>
    <row r="110" spans="1:13" s="5" customFormat="1" ht="13.5" thickBo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s="5" customFormat="1" ht="12.75">
      <c r="A111" s="136" t="str">
        <f>'WK-Basistabelle'!A79</f>
        <v>V-4b</v>
      </c>
      <c r="B111" s="136">
        <f>'WK-Basistabelle'!B79</f>
        <v>2007</v>
      </c>
      <c r="C111" s="136">
        <f>'WK-Basistabelle'!C79</f>
        <v>4</v>
      </c>
      <c r="D111" s="136" t="str">
        <f>'WK-Basistabelle'!D79</f>
        <v>Seeberger</v>
      </c>
      <c r="E111" s="136" t="str">
        <f>'WK-Basistabelle'!E79</f>
        <v>Elisa</v>
      </c>
      <c r="F111" s="136" t="str">
        <f>'WK-Basistabelle'!F79</f>
        <v>ASV Möhrendorf</v>
      </c>
      <c r="G111" s="136">
        <f>'WK-Basistabelle'!G79</f>
        <v>14</v>
      </c>
      <c r="H111" s="136">
        <f>'WK-Basistabelle'!H79</f>
        <v>12.4</v>
      </c>
      <c r="I111" s="136">
        <f>'WK-Basistabelle'!I79</f>
        <v>12.95</v>
      </c>
      <c r="J111" s="136">
        <f>'WK-Basistabelle'!J79</f>
        <v>15.4</v>
      </c>
      <c r="K111" s="136">
        <f>'WK-Basistabelle'!K79</f>
        <v>54.74999999999999</v>
      </c>
      <c r="L111" s="10"/>
      <c r="M111" s="10"/>
    </row>
    <row r="112" spans="1:13" s="5" customFormat="1" ht="12.75">
      <c r="A112" s="137" t="str">
        <f>'WK-Basistabelle'!A80</f>
        <v>V-4b</v>
      </c>
      <c r="B112" s="137">
        <f>'WK-Basistabelle'!B80</f>
        <v>2007</v>
      </c>
      <c r="C112" s="137">
        <f>'WK-Basistabelle'!C80</f>
        <v>4</v>
      </c>
      <c r="D112" s="137" t="str">
        <f>'WK-Basistabelle'!D80</f>
        <v>Robin</v>
      </c>
      <c r="E112" s="137" t="str">
        <f>'WK-Basistabelle'!E80</f>
        <v>Alina</v>
      </c>
      <c r="F112" s="137" t="str">
        <f>'WK-Basistabelle'!F80</f>
        <v>ASV Möhrendorf</v>
      </c>
      <c r="G112" s="137">
        <f>'WK-Basistabelle'!G80</f>
        <v>12.85</v>
      </c>
      <c r="H112" s="137">
        <f>'WK-Basistabelle'!H80</f>
        <v>11.25</v>
      </c>
      <c r="I112" s="137">
        <f>'WK-Basistabelle'!I80</f>
        <v>10.5</v>
      </c>
      <c r="J112" s="137">
        <f>'WK-Basistabelle'!J80</f>
        <v>14.05</v>
      </c>
      <c r="K112" s="137">
        <f>'WK-Basistabelle'!K80</f>
        <v>48.650000000000006</v>
      </c>
      <c r="L112" s="10"/>
      <c r="M112" s="10"/>
    </row>
    <row r="113" spans="1:13" s="5" customFormat="1" ht="12.75">
      <c r="A113" s="137" t="str">
        <f>'WK-Basistabelle'!A81</f>
        <v>V-4b</v>
      </c>
      <c r="B113" s="137">
        <f>'WK-Basistabelle'!B81</f>
        <v>2007</v>
      </c>
      <c r="C113" s="137">
        <f>'WK-Basistabelle'!C81</f>
        <v>4</v>
      </c>
      <c r="D113" s="137" t="str">
        <f>'WK-Basistabelle'!D81</f>
        <v>Hörndler</v>
      </c>
      <c r="E113" s="137" t="str">
        <f>'WK-Basistabelle'!E81</f>
        <v>Fenja</v>
      </c>
      <c r="F113" s="137" t="str">
        <f>'WK-Basistabelle'!F81</f>
        <v>ASV Möhrendorf</v>
      </c>
      <c r="G113" s="137">
        <f>'WK-Basistabelle'!G81</f>
        <v>13.5</v>
      </c>
      <c r="H113" s="137">
        <f>'WK-Basistabelle'!H81</f>
        <v>12.5</v>
      </c>
      <c r="I113" s="137">
        <f>'WK-Basistabelle'!I81</f>
        <v>12</v>
      </c>
      <c r="J113" s="137">
        <f>'WK-Basistabelle'!J81</f>
        <v>15.3</v>
      </c>
      <c r="K113" s="137">
        <f>'WK-Basistabelle'!K81</f>
        <v>53.3</v>
      </c>
      <c r="L113" s="10"/>
      <c r="M113" s="10"/>
    </row>
    <row r="114" spans="1:13" s="5" customFormat="1" ht="13.5" thickBot="1">
      <c r="A114" s="137" t="str">
        <f>'WK-Basistabelle'!A52</f>
        <v>V-4a</v>
      </c>
      <c r="B114" s="137">
        <f>'WK-Basistabelle'!B52</f>
        <v>2009</v>
      </c>
      <c r="C114" s="137">
        <f>'WK-Basistabelle'!C52</f>
        <v>3</v>
      </c>
      <c r="D114" s="137" t="str">
        <f>'WK-Basistabelle'!D52</f>
        <v>Hartmann</v>
      </c>
      <c r="E114" s="137" t="str">
        <f>'WK-Basistabelle'!E52</f>
        <v>Sara</v>
      </c>
      <c r="F114" s="137" t="str">
        <f>'WK-Basistabelle'!F52</f>
        <v>ASV Möhrendorf</v>
      </c>
      <c r="G114" s="137">
        <f>'WK-Basistabelle'!G52</f>
        <v>14</v>
      </c>
      <c r="H114" s="137">
        <f>'WK-Basistabelle'!H52</f>
        <v>14.05</v>
      </c>
      <c r="I114" s="137">
        <f>'WK-Basistabelle'!I52</f>
        <v>12.2</v>
      </c>
      <c r="J114" s="137">
        <f>'WK-Basistabelle'!J52</f>
        <v>14.2</v>
      </c>
      <c r="K114" s="137">
        <f>'WK-Basistabelle'!K52</f>
        <v>54.45</v>
      </c>
      <c r="L114" s="10"/>
      <c r="M114" s="10"/>
    </row>
    <row r="115" spans="1:13" s="5" customFormat="1" ht="13.5" thickBot="1">
      <c r="A115" s="138"/>
      <c r="B115" s="139"/>
      <c r="C115" s="140" t="s">
        <v>42</v>
      </c>
      <c r="D115" s="140" t="s">
        <v>8</v>
      </c>
      <c r="E115" s="140"/>
      <c r="F115" s="140" t="str">
        <f>F111</f>
        <v>ASV Möhrendorf</v>
      </c>
      <c r="G115" s="141">
        <f>SUM(G111:G114)-MIN(G111:G114)</f>
        <v>41.5</v>
      </c>
      <c r="H115" s="141">
        <f>SUM(H111:H114)-MIN(H111:H114)</f>
        <v>38.95</v>
      </c>
      <c r="I115" s="141">
        <f>SUM(I111:I114)-MIN(I111:I114)</f>
        <v>37.150000000000006</v>
      </c>
      <c r="J115" s="142">
        <f>SUM(J111:J114)-MIN(J111:J114)</f>
        <v>44.900000000000006</v>
      </c>
      <c r="K115" s="143">
        <f>SUM(G115:J115)</f>
        <v>162.5</v>
      </c>
      <c r="L115" s="10"/>
      <c r="M115" s="10"/>
    </row>
    <row r="116" spans="1:13" s="5" customFormat="1" ht="13.5" thickBo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s="5" customFormat="1" ht="12.75">
      <c r="A117" s="136" t="str">
        <f>'WK-Basistabelle'!A82</f>
        <v>V-2b</v>
      </c>
      <c r="B117" s="136">
        <f>'WK-Basistabelle'!B82</f>
        <v>2006</v>
      </c>
      <c r="C117" s="136">
        <f>'WK-Basistabelle'!C82</f>
        <v>4</v>
      </c>
      <c r="D117" s="136" t="str">
        <f>'WK-Basistabelle'!D82</f>
        <v>Humpeneder</v>
      </c>
      <c r="E117" s="136" t="str">
        <f>'WK-Basistabelle'!E82</f>
        <v>Julia</v>
      </c>
      <c r="F117" s="136" t="str">
        <f>'WK-Basistabelle'!F82</f>
        <v>TG Röttenbach</v>
      </c>
      <c r="G117" s="136">
        <f>'WK-Basistabelle'!G82</f>
        <v>12.85</v>
      </c>
      <c r="H117" s="136">
        <f>'WK-Basistabelle'!H82</f>
        <v>13.9</v>
      </c>
      <c r="I117" s="136">
        <f>'WK-Basistabelle'!I82</f>
        <v>14.25</v>
      </c>
      <c r="J117" s="136">
        <f>'WK-Basistabelle'!J82</f>
        <v>13.8</v>
      </c>
      <c r="K117" s="136">
        <f>'WK-Basistabelle'!K82</f>
        <v>54.8</v>
      </c>
      <c r="L117" s="10"/>
      <c r="M117" s="10"/>
    </row>
    <row r="118" spans="1:13" s="5" customFormat="1" ht="12.75">
      <c r="A118" s="137" t="str">
        <f>'WK-Basistabelle'!A83</f>
        <v>V-2b</v>
      </c>
      <c r="B118" s="137">
        <f>'WK-Basistabelle'!B83</f>
        <v>2007</v>
      </c>
      <c r="C118" s="137">
        <f>'WK-Basistabelle'!C83</f>
        <v>4</v>
      </c>
      <c r="D118" s="137" t="str">
        <f>'WK-Basistabelle'!D83</f>
        <v>Hoffmann</v>
      </c>
      <c r="E118" s="137" t="str">
        <f>'WK-Basistabelle'!E83</f>
        <v>Nola</v>
      </c>
      <c r="F118" s="137" t="str">
        <f>'WK-Basistabelle'!F83</f>
        <v>TG Röttenbach</v>
      </c>
      <c r="G118" s="137">
        <f>'WK-Basistabelle'!G83</f>
        <v>13.05</v>
      </c>
      <c r="H118" s="137">
        <f>'WK-Basistabelle'!H83</f>
        <v>13.75</v>
      </c>
      <c r="I118" s="137">
        <f>'WK-Basistabelle'!I83</f>
        <v>14.3</v>
      </c>
      <c r="J118" s="137">
        <f>'WK-Basistabelle'!J83</f>
        <v>15.7</v>
      </c>
      <c r="K118" s="137">
        <f>'WK-Basistabelle'!K83</f>
        <v>56.8</v>
      </c>
      <c r="L118" s="10"/>
      <c r="M118" s="10"/>
    </row>
    <row r="119" spans="1:13" s="5" customFormat="1" ht="12.75">
      <c r="A119" s="137" t="str">
        <f>'WK-Basistabelle'!A53</f>
        <v>V-2a</v>
      </c>
      <c r="B119" s="137">
        <f>'WK-Basistabelle'!B53</f>
        <v>2008</v>
      </c>
      <c r="C119" s="137">
        <f>'WK-Basistabelle'!C53</f>
        <v>3</v>
      </c>
      <c r="D119" s="137" t="str">
        <f>'WK-Basistabelle'!D53</f>
        <v>Igel</v>
      </c>
      <c r="E119" s="137" t="str">
        <f>'WK-Basistabelle'!E53</f>
        <v>Sophie</v>
      </c>
      <c r="F119" s="137" t="str">
        <f>'WK-Basistabelle'!F53</f>
        <v>TG Röttenbach</v>
      </c>
      <c r="G119" s="137">
        <f>'WK-Basistabelle'!G53</f>
        <v>13.2</v>
      </c>
      <c r="H119" s="137">
        <f>'WK-Basistabelle'!H53</f>
        <v>11.45</v>
      </c>
      <c r="I119" s="137">
        <f>'WK-Basistabelle'!I53</f>
        <v>13.6</v>
      </c>
      <c r="J119" s="137">
        <f>'WK-Basistabelle'!J53</f>
        <v>14</v>
      </c>
      <c r="K119" s="137">
        <f>'WK-Basistabelle'!K53</f>
        <v>52.25</v>
      </c>
      <c r="L119" s="10"/>
      <c r="M119" s="10"/>
    </row>
    <row r="120" spans="1:13" s="5" customFormat="1" ht="13.5" thickBot="1">
      <c r="A120" s="137" t="str">
        <f>'WK-Basistabelle'!A18</f>
        <v>V-2a</v>
      </c>
      <c r="B120" s="137">
        <f>'WK-Basistabelle'!B18</f>
        <v>2010</v>
      </c>
      <c r="C120" s="137">
        <f>'WK-Basistabelle'!C18</f>
        <v>2</v>
      </c>
      <c r="D120" s="137" t="str">
        <f>'WK-Basistabelle'!D18</f>
        <v>Helbig</v>
      </c>
      <c r="E120" s="137" t="str">
        <f>'WK-Basistabelle'!E18</f>
        <v>Mia</v>
      </c>
      <c r="F120" s="137" t="str">
        <f>'WK-Basistabelle'!F18</f>
        <v>TG Röttenbach</v>
      </c>
      <c r="G120" s="137">
        <f>'WK-Basistabelle'!G18</f>
        <v>14.05</v>
      </c>
      <c r="H120" s="137">
        <f>'WK-Basistabelle'!H18</f>
        <v>13.35</v>
      </c>
      <c r="I120" s="137">
        <f>'WK-Basistabelle'!I18</f>
        <v>13.9</v>
      </c>
      <c r="J120" s="137">
        <f>'WK-Basistabelle'!J18</f>
        <v>14.6</v>
      </c>
      <c r="K120" s="137">
        <f>'WK-Basistabelle'!K18</f>
        <v>55.9</v>
      </c>
      <c r="L120" s="10"/>
      <c r="M120" s="10"/>
    </row>
    <row r="121" spans="1:13" s="5" customFormat="1" ht="13.5" thickBot="1">
      <c r="A121" s="138"/>
      <c r="B121" s="139"/>
      <c r="C121" s="140" t="s">
        <v>42</v>
      </c>
      <c r="D121" s="140" t="s">
        <v>8</v>
      </c>
      <c r="E121" s="140"/>
      <c r="F121" s="140" t="str">
        <f>F117</f>
        <v>TG Röttenbach</v>
      </c>
      <c r="G121" s="141">
        <f>SUM(G117:G120)-MIN(G117:G120)</f>
        <v>40.29999999999999</v>
      </c>
      <c r="H121" s="141">
        <f>SUM(H117:H120)-MIN(H117:H120)</f>
        <v>41</v>
      </c>
      <c r="I121" s="141">
        <f>SUM(I117:I120)-MIN(I117:I120)</f>
        <v>42.449999999999996</v>
      </c>
      <c r="J121" s="142">
        <f>SUM(J117:J120)-MIN(J117:J120)</f>
        <v>44.3</v>
      </c>
      <c r="K121" s="143">
        <f>SUM(G121:J121)</f>
        <v>168.04999999999995</v>
      </c>
      <c r="L121" s="10"/>
      <c r="M121" s="10"/>
    </row>
    <row r="122" spans="1:13" s="5" customFormat="1" ht="13.5" thickBo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s="5" customFormat="1" ht="12.75">
      <c r="A123" s="136" t="str">
        <f>'WK-Basistabelle'!A85</f>
        <v>V-3b</v>
      </c>
      <c r="B123" s="136">
        <f>'WK-Basistabelle'!B85</f>
        <v>2007</v>
      </c>
      <c r="C123" s="136">
        <f>'WK-Basistabelle'!C85</f>
        <v>4</v>
      </c>
      <c r="D123" s="136" t="str">
        <f>'WK-Basistabelle'!D85</f>
        <v>Casper</v>
      </c>
      <c r="E123" s="136" t="str">
        <f>'WK-Basistabelle'!E85</f>
        <v>Helen</v>
      </c>
      <c r="F123" s="136" t="str">
        <f>'WK-Basistabelle'!F85</f>
        <v>MTV Stadeln 1</v>
      </c>
      <c r="G123" s="136">
        <f>'WK-Basistabelle'!G85</f>
        <v>15.2</v>
      </c>
      <c r="H123" s="136">
        <f>'WK-Basistabelle'!H85</f>
        <v>15.3</v>
      </c>
      <c r="I123" s="136">
        <f>'WK-Basistabelle'!I85</f>
        <v>13.55</v>
      </c>
      <c r="J123" s="136">
        <f>'WK-Basistabelle'!J85</f>
        <v>15.55</v>
      </c>
      <c r="K123" s="136">
        <f>'WK-Basistabelle'!K85</f>
        <v>59.599999999999994</v>
      </c>
      <c r="L123" s="10"/>
      <c r="M123" s="10"/>
    </row>
    <row r="124" spans="1:13" s="5" customFormat="1" ht="12.75">
      <c r="A124" s="137" t="str">
        <f>'WK-Basistabelle'!A86</f>
        <v>V-3b</v>
      </c>
      <c r="B124" s="137">
        <f>'WK-Basistabelle'!B86</f>
        <v>2006</v>
      </c>
      <c r="C124" s="137">
        <f>'WK-Basistabelle'!C86</f>
        <v>4</v>
      </c>
      <c r="D124" s="137" t="str">
        <f>'WK-Basistabelle'!D86</f>
        <v>Webersberger</v>
      </c>
      <c r="E124" s="137" t="str">
        <f>'WK-Basistabelle'!E86</f>
        <v>Julia</v>
      </c>
      <c r="F124" s="137" t="str">
        <f>'WK-Basistabelle'!F86</f>
        <v>MTV Stadeln 1</v>
      </c>
      <c r="G124" s="137">
        <f>'WK-Basistabelle'!G86</f>
        <v>14.6</v>
      </c>
      <c r="H124" s="137">
        <f>'WK-Basistabelle'!H86</f>
        <v>14.65</v>
      </c>
      <c r="I124" s="137">
        <f>'WK-Basistabelle'!I86</f>
        <v>13.9</v>
      </c>
      <c r="J124" s="137">
        <f>'WK-Basistabelle'!J86</f>
        <v>15.5</v>
      </c>
      <c r="K124" s="137">
        <f>'WK-Basistabelle'!K86</f>
        <v>58.65</v>
      </c>
      <c r="L124" s="10"/>
      <c r="M124" s="10"/>
    </row>
    <row r="125" spans="1:13" s="5" customFormat="1" ht="12.75">
      <c r="A125" s="137" t="str">
        <f>'WK-Basistabelle'!A87</f>
        <v>V-3b</v>
      </c>
      <c r="B125" s="137">
        <f>'WK-Basistabelle'!B87</f>
        <v>2006</v>
      </c>
      <c r="C125" s="137">
        <f>'WK-Basistabelle'!C87</f>
        <v>4</v>
      </c>
      <c r="D125" s="137" t="str">
        <f>'WK-Basistabelle'!D87</f>
        <v>Kotulla</v>
      </c>
      <c r="E125" s="137" t="str">
        <f>'WK-Basistabelle'!E87</f>
        <v>Anna</v>
      </c>
      <c r="F125" s="137" t="str">
        <f>'WK-Basistabelle'!F87</f>
        <v>MTV Stadeln 1</v>
      </c>
      <c r="G125" s="137">
        <f>'WK-Basistabelle'!G87</f>
        <v>15.6</v>
      </c>
      <c r="H125" s="137">
        <f>'WK-Basistabelle'!H87</f>
        <v>15.35</v>
      </c>
      <c r="I125" s="137">
        <f>'WK-Basistabelle'!I87</f>
        <v>13.65</v>
      </c>
      <c r="J125" s="137">
        <f>'WK-Basistabelle'!J87</f>
        <v>16.2</v>
      </c>
      <c r="K125" s="137">
        <f>'WK-Basistabelle'!K87</f>
        <v>60.8</v>
      </c>
      <c r="L125" s="10"/>
      <c r="M125" s="10"/>
    </row>
    <row r="126" spans="1:13" s="5" customFormat="1" ht="13.5" thickBot="1">
      <c r="A126" s="137" t="str">
        <f>'WK-Basistabelle'!A88</f>
        <v>V-3b</v>
      </c>
      <c r="B126" s="137">
        <f>'WK-Basistabelle'!B88</f>
        <v>2006</v>
      </c>
      <c r="C126" s="137">
        <f>'WK-Basistabelle'!C88</f>
        <v>4</v>
      </c>
      <c r="D126" s="137" t="str">
        <f>'WK-Basistabelle'!D88</f>
        <v>Matseika-Strobel</v>
      </c>
      <c r="E126" s="137" t="str">
        <f>'WK-Basistabelle'!E88</f>
        <v>Xenia</v>
      </c>
      <c r="F126" s="137" t="str">
        <f>'WK-Basistabelle'!F88</f>
        <v>MTV Stadeln 1</v>
      </c>
      <c r="G126" s="137">
        <f>'WK-Basistabelle'!G88</f>
        <v>16.2</v>
      </c>
      <c r="H126" s="137">
        <f>'WK-Basistabelle'!H88</f>
        <v>15.25</v>
      </c>
      <c r="I126" s="137">
        <f>'WK-Basistabelle'!I88</f>
        <v>16.25</v>
      </c>
      <c r="J126" s="137">
        <f>'WK-Basistabelle'!J88</f>
        <v>15.2</v>
      </c>
      <c r="K126" s="137">
        <f>'WK-Basistabelle'!K88</f>
        <v>62.900000000000006</v>
      </c>
      <c r="L126" s="10"/>
      <c r="M126" s="10"/>
    </row>
    <row r="127" spans="1:13" s="5" customFormat="1" ht="13.5" thickBot="1">
      <c r="A127" s="138"/>
      <c r="B127" s="139"/>
      <c r="C127" s="140" t="s">
        <v>42</v>
      </c>
      <c r="D127" s="140" t="s">
        <v>8</v>
      </c>
      <c r="E127" s="140"/>
      <c r="F127" s="140" t="str">
        <f>F123</f>
        <v>MTV Stadeln 1</v>
      </c>
      <c r="G127" s="141">
        <f>SUM(G123:G126)-MIN(G123:G126)</f>
        <v>46.99999999999999</v>
      </c>
      <c r="H127" s="141">
        <f>SUM(H123:H126)-MIN(H123:H126)</f>
        <v>45.900000000000006</v>
      </c>
      <c r="I127" s="141">
        <f>SUM(I123:I126)-MIN(I123:I126)</f>
        <v>43.8</v>
      </c>
      <c r="J127" s="142">
        <f>SUM(J123:J126)-MIN(J123:J126)</f>
        <v>47.25</v>
      </c>
      <c r="K127" s="143">
        <f>SUM(G127:J127)</f>
        <v>183.95</v>
      </c>
      <c r="L127" s="10"/>
      <c r="M127" s="10"/>
    </row>
    <row r="128" spans="1:13" s="5" customFormat="1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s="5" customFormat="1" ht="12.75">
      <c r="A129" s="137" t="s">
        <v>32</v>
      </c>
      <c r="B129" s="137" t="s">
        <v>32</v>
      </c>
      <c r="C129" s="137" t="s">
        <v>32</v>
      </c>
      <c r="D129" s="137" t="s">
        <v>32</v>
      </c>
      <c r="E129" s="137" t="s">
        <v>32</v>
      </c>
      <c r="F129" s="137" t="s">
        <v>32</v>
      </c>
      <c r="G129" s="137">
        <v>0</v>
      </c>
      <c r="H129" s="137">
        <v>0</v>
      </c>
      <c r="I129" s="137">
        <v>0</v>
      </c>
      <c r="J129" s="137">
        <v>0</v>
      </c>
      <c r="K129" s="137">
        <v>0</v>
      </c>
      <c r="L129" s="10"/>
      <c r="M129" s="10"/>
    </row>
    <row r="130" spans="1:13" s="5" customFormat="1" ht="12.75">
      <c r="A130" s="137" t="str">
        <f>'WK-Basistabelle'!A90</f>
        <v>V-3b</v>
      </c>
      <c r="B130" s="137">
        <f>'WK-Basistabelle'!B90</f>
        <v>2006</v>
      </c>
      <c r="C130" s="137">
        <f>'WK-Basistabelle'!C90</f>
        <v>4</v>
      </c>
      <c r="D130" s="137" t="str">
        <f>'WK-Basistabelle'!D90</f>
        <v>Kaller</v>
      </c>
      <c r="E130" s="137" t="str">
        <f>'WK-Basistabelle'!E90</f>
        <v>Emilia</v>
      </c>
      <c r="F130" s="137" t="str">
        <f>'WK-Basistabelle'!F90</f>
        <v>MTV Stadeln 2</v>
      </c>
      <c r="G130" s="137">
        <f>'WK-Basistabelle'!G90</f>
        <v>0</v>
      </c>
      <c r="H130" s="137">
        <f>'WK-Basistabelle'!H90</f>
        <v>0</v>
      </c>
      <c r="I130" s="137">
        <f>'WK-Basistabelle'!I90</f>
        <v>0</v>
      </c>
      <c r="J130" s="137">
        <f>'WK-Basistabelle'!J90</f>
        <v>0</v>
      </c>
      <c r="K130" s="137">
        <f>'WK-Basistabelle'!K90</f>
        <v>0</v>
      </c>
      <c r="L130" s="10"/>
      <c r="M130" s="10"/>
    </row>
    <row r="131" spans="1:13" s="5" customFormat="1" ht="12.75">
      <c r="A131" s="137" t="str">
        <f>'WK-Basistabelle'!A54</f>
        <v>V-3a</v>
      </c>
      <c r="B131" s="137">
        <f>'WK-Basistabelle'!B54</f>
        <v>2008</v>
      </c>
      <c r="C131" s="137">
        <f>'WK-Basistabelle'!C54</f>
        <v>3</v>
      </c>
      <c r="D131" s="137" t="str">
        <f>'WK-Basistabelle'!D54</f>
        <v>Sauer</v>
      </c>
      <c r="E131" s="137" t="str">
        <f>'WK-Basistabelle'!E54</f>
        <v>Leonie</v>
      </c>
      <c r="F131" s="137" t="str">
        <f>'WK-Basistabelle'!F54</f>
        <v>MTV Stadeln 2</v>
      </c>
      <c r="G131" s="137">
        <f>'WK-Basistabelle'!G54</f>
        <v>12.5</v>
      </c>
      <c r="H131" s="137">
        <f>'WK-Basistabelle'!H54</f>
        <v>13.95</v>
      </c>
      <c r="I131" s="137">
        <f>'WK-Basistabelle'!I54</f>
        <v>12.8</v>
      </c>
      <c r="J131" s="137">
        <f>'WK-Basistabelle'!J54</f>
        <v>14.1</v>
      </c>
      <c r="K131" s="137">
        <f>'WK-Basistabelle'!K54</f>
        <v>53.35</v>
      </c>
      <c r="L131" s="10"/>
      <c r="M131" s="10"/>
    </row>
    <row r="132" spans="1:13" s="5" customFormat="1" ht="13.5" thickBot="1">
      <c r="A132" s="137" t="str">
        <f>'WK-Basistabelle'!A55</f>
        <v>V-3a</v>
      </c>
      <c r="B132" s="137">
        <f>'WK-Basistabelle'!B55</f>
        <v>2009</v>
      </c>
      <c r="C132" s="137">
        <f>'WK-Basistabelle'!C55</f>
        <v>3</v>
      </c>
      <c r="D132" s="137" t="str">
        <f>'WK-Basistabelle'!D55</f>
        <v>Schmechtig</v>
      </c>
      <c r="E132" s="137" t="str">
        <f>'WK-Basistabelle'!E55</f>
        <v>Nola</v>
      </c>
      <c r="F132" s="137" t="str">
        <f>'WK-Basistabelle'!F55</f>
        <v>MTV Stadeln 2</v>
      </c>
      <c r="G132" s="137">
        <f>'WK-Basistabelle'!G55</f>
        <v>12.7</v>
      </c>
      <c r="H132" s="137">
        <f>'WK-Basistabelle'!H55</f>
        <v>13.85</v>
      </c>
      <c r="I132" s="137">
        <f>'WK-Basistabelle'!I55</f>
        <v>14.2</v>
      </c>
      <c r="J132" s="137">
        <f>'WK-Basistabelle'!J55</f>
        <v>12.8</v>
      </c>
      <c r="K132" s="137">
        <f>'WK-Basistabelle'!K55</f>
        <v>53.55</v>
      </c>
      <c r="L132" s="10"/>
      <c r="M132" s="10"/>
    </row>
    <row r="133" spans="1:13" s="5" customFormat="1" ht="13.5" thickBot="1">
      <c r="A133" s="138"/>
      <c r="B133" s="139"/>
      <c r="C133" s="140" t="s">
        <v>42</v>
      </c>
      <c r="D133" s="140" t="s">
        <v>8</v>
      </c>
      <c r="E133" s="140"/>
      <c r="F133" s="140" t="str">
        <f>F130</f>
        <v>MTV Stadeln 2</v>
      </c>
      <c r="G133" s="141">
        <f>SUM(G129:G132)-MIN(G129:G132)</f>
        <v>25.2</v>
      </c>
      <c r="H133" s="141">
        <f>SUM(H129:H132)-MIN(H129:H132)</f>
        <v>27.799999999999997</v>
      </c>
      <c r="I133" s="141">
        <f>SUM(I129:I132)-MIN(I129:I132)</f>
        <v>27</v>
      </c>
      <c r="J133" s="142">
        <f>SUM(J129:J132)-MIN(J129:J132)</f>
        <v>26.9</v>
      </c>
      <c r="K133" s="143">
        <f>SUM(G133:J133)</f>
        <v>106.9</v>
      </c>
      <c r="L133" s="10"/>
      <c r="M133" s="10"/>
    </row>
    <row r="134" spans="1:13" s="5" customFormat="1" ht="13.5" thickBo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s="5" customFormat="1" ht="12.75">
      <c r="A135" s="136" t="str">
        <f>'WK-Basistabelle'!A58</f>
        <v>V-3a</v>
      </c>
      <c r="B135" s="136">
        <f>'WK-Basistabelle'!B58</f>
        <v>2008</v>
      </c>
      <c r="C135" s="136">
        <f>'WK-Basistabelle'!C58</f>
        <v>3</v>
      </c>
      <c r="D135" s="136" t="str">
        <f>'WK-Basistabelle'!D58</f>
        <v>Plesinger</v>
      </c>
      <c r="E135" s="136" t="str">
        <f>'WK-Basistabelle'!E58</f>
        <v>Lilli</v>
      </c>
      <c r="F135" s="136" t="str">
        <f>'WK-Basistabelle'!F58</f>
        <v>Baiersdorfer SV</v>
      </c>
      <c r="G135" s="136">
        <f>'WK-Basistabelle'!G58</f>
        <v>11.6</v>
      </c>
      <c r="H135" s="136">
        <f>'WK-Basistabelle'!H58</f>
        <v>13.9</v>
      </c>
      <c r="I135" s="136">
        <f>'WK-Basistabelle'!I58</f>
        <v>13.15</v>
      </c>
      <c r="J135" s="136">
        <f>'WK-Basistabelle'!J58</f>
        <v>14.75</v>
      </c>
      <c r="K135" s="136">
        <f>'WK-Basistabelle'!K58</f>
        <v>53.4</v>
      </c>
      <c r="L135" s="10"/>
      <c r="M135" s="10"/>
    </row>
    <row r="136" spans="1:13" s="5" customFormat="1" ht="12.75">
      <c r="A136" s="137" t="str">
        <f>'WK-Basistabelle'!A91</f>
        <v>V-3b</v>
      </c>
      <c r="B136" s="137">
        <f>'WK-Basistabelle'!B91</f>
        <v>2007</v>
      </c>
      <c r="C136" s="137">
        <f>'WK-Basistabelle'!C91</f>
        <v>4</v>
      </c>
      <c r="D136" s="137" t="str">
        <f>'WK-Basistabelle'!D91</f>
        <v>Kawretzke</v>
      </c>
      <c r="E136" s="137" t="str">
        <f>'WK-Basistabelle'!E91</f>
        <v>Emma</v>
      </c>
      <c r="F136" s="137" t="str">
        <f>'WK-Basistabelle'!F91</f>
        <v>Baiersdorfer SV</v>
      </c>
      <c r="G136" s="137">
        <f>'WK-Basistabelle'!G91</f>
        <v>13.75</v>
      </c>
      <c r="H136" s="137">
        <f>'WK-Basistabelle'!H91</f>
        <v>12.75</v>
      </c>
      <c r="I136" s="137">
        <f>'WK-Basistabelle'!I91</f>
        <v>14.25</v>
      </c>
      <c r="J136" s="137">
        <f>'WK-Basistabelle'!J91</f>
        <v>15.5</v>
      </c>
      <c r="K136" s="137">
        <f>'WK-Basistabelle'!K91</f>
        <v>56.25</v>
      </c>
      <c r="L136" s="10"/>
      <c r="M136" s="10"/>
    </row>
    <row r="137" spans="1:13" s="5" customFormat="1" ht="12.75">
      <c r="A137" s="137" t="str">
        <f>'WK-Basistabelle'!A92</f>
        <v>V-3b</v>
      </c>
      <c r="B137" s="137">
        <f>'WK-Basistabelle'!B92</f>
        <v>2007</v>
      </c>
      <c r="C137" s="137">
        <f>'WK-Basistabelle'!C92</f>
        <v>4</v>
      </c>
      <c r="D137" s="137" t="str">
        <f>'WK-Basistabelle'!D92</f>
        <v>Preclik</v>
      </c>
      <c r="E137" s="137" t="str">
        <f>'WK-Basistabelle'!E92</f>
        <v>Lena</v>
      </c>
      <c r="F137" s="137" t="str">
        <f>'WK-Basistabelle'!F92</f>
        <v>Baiersdorfer SV</v>
      </c>
      <c r="G137" s="137">
        <f>'WK-Basistabelle'!G92</f>
        <v>13.25</v>
      </c>
      <c r="H137" s="137">
        <f>'WK-Basistabelle'!H92</f>
        <v>13.7</v>
      </c>
      <c r="I137" s="137">
        <f>'WK-Basistabelle'!I92</f>
        <v>13.35</v>
      </c>
      <c r="J137" s="137">
        <f>'WK-Basistabelle'!J92</f>
        <v>12.85</v>
      </c>
      <c r="K137" s="137">
        <f>'WK-Basistabelle'!K92</f>
        <v>53.15</v>
      </c>
      <c r="L137" s="10"/>
      <c r="M137" s="10"/>
    </row>
    <row r="138" spans="1:13" s="5" customFormat="1" ht="13.5" thickBot="1">
      <c r="A138" s="137" t="str">
        <f>'WK-Basistabelle'!A93</f>
        <v>V-3b</v>
      </c>
      <c r="B138" s="137">
        <f>'WK-Basistabelle'!B93</f>
        <v>2007</v>
      </c>
      <c r="C138" s="137">
        <f>'WK-Basistabelle'!C93</f>
        <v>4</v>
      </c>
      <c r="D138" s="137" t="str">
        <f>'WK-Basistabelle'!D93</f>
        <v>Schneller</v>
      </c>
      <c r="E138" s="137" t="str">
        <f>'WK-Basistabelle'!E93</f>
        <v>Alba</v>
      </c>
      <c r="F138" s="137" t="str">
        <f>'WK-Basistabelle'!F93</f>
        <v>Baiersdorfer SV</v>
      </c>
      <c r="G138" s="137">
        <f>'WK-Basistabelle'!G93</f>
        <v>13</v>
      </c>
      <c r="H138" s="137">
        <f>'WK-Basistabelle'!H93</f>
        <v>14.5</v>
      </c>
      <c r="I138" s="137">
        <f>'WK-Basistabelle'!I93</f>
        <v>13.9</v>
      </c>
      <c r="J138" s="137">
        <f>'WK-Basistabelle'!J93</f>
        <v>14</v>
      </c>
      <c r="K138" s="137">
        <f>'WK-Basistabelle'!K93</f>
        <v>55.4</v>
      </c>
      <c r="L138" s="10"/>
      <c r="M138" s="10"/>
    </row>
    <row r="139" spans="1:13" s="5" customFormat="1" ht="13.5" thickBot="1">
      <c r="A139" s="138"/>
      <c r="B139" s="139"/>
      <c r="C139" s="140" t="s">
        <v>42</v>
      </c>
      <c r="D139" s="140" t="s">
        <v>8</v>
      </c>
      <c r="E139" s="140"/>
      <c r="F139" s="140" t="str">
        <f>F135</f>
        <v>Baiersdorfer SV</v>
      </c>
      <c r="G139" s="141">
        <f>SUM(G135:G138)-MIN(G135:G138)</f>
        <v>40</v>
      </c>
      <c r="H139" s="141">
        <f>SUM(H135:H138)-MIN(H135:H138)</f>
        <v>42.099999999999994</v>
      </c>
      <c r="I139" s="141">
        <f>SUM(I135:I138)-MIN(I135:I138)</f>
        <v>41.5</v>
      </c>
      <c r="J139" s="142">
        <f>SUM(J135:J138)-MIN(J135:J138)</f>
        <v>44.25</v>
      </c>
      <c r="K139" s="143">
        <f>SUM(G139:J139)</f>
        <v>167.85</v>
      </c>
      <c r="L139" s="10"/>
      <c r="M139" s="10"/>
    </row>
    <row r="140" spans="1:13" s="5" customFormat="1" ht="13.5" thickBot="1">
      <c r="A140" s="10"/>
      <c r="B140" s="10"/>
      <c r="C140" s="10"/>
      <c r="D140" s="10"/>
      <c r="E140" s="10"/>
      <c r="F140" s="10"/>
      <c r="G140" s="11"/>
      <c r="H140" s="11"/>
      <c r="I140" s="11"/>
      <c r="J140" s="11"/>
      <c r="K140" s="11"/>
      <c r="L140" s="10"/>
      <c r="M140" s="10"/>
    </row>
    <row r="141" spans="1:13" s="5" customFormat="1" ht="12.75">
      <c r="A141" s="136" t="str">
        <f>'WK-Basistabelle'!A62</f>
        <v>V-2a</v>
      </c>
      <c r="B141" s="136">
        <f>'WK-Basistabelle'!B62</f>
        <v>2008</v>
      </c>
      <c r="C141" s="136">
        <f>'WK-Basistabelle'!C62</f>
        <v>3</v>
      </c>
      <c r="D141" s="136" t="str">
        <f>'WK-Basistabelle'!D62</f>
        <v>Müller</v>
      </c>
      <c r="E141" s="136" t="str">
        <f>'WK-Basistabelle'!E62</f>
        <v>Carolina</v>
      </c>
      <c r="F141" s="136" t="str">
        <f>'WK-Basistabelle'!F62</f>
        <v>TuS Feuchtwangen</v>
      </c>
      <c r="G141" s="136">
        <f>'WK-Basistabelle'!G62</f>
        <v>12.2</v>
      </c>
      <c r="H141" s="136">
        <f>'WK-Basistabelle'!H62</f>
        <v>13.85</v>
      </c>
      <c r="I141" s="136">
        <f>'WK-Basistabelle'!I62</f>
        <v>14.2</v>
      </c>
      <c r="J141" s="136">
        <f>'WK-Basistabelle'!J62</f>
        <v>14.5</v>
      </c>
      <c r="K141" s="136">
        <f>'WK-Basistabelle'!K62</f>
        <v>54.75</v>
      </c>
      <c r="L141" s="10"/>
      <c r="M141" s="10"/>
    </row>
    <row r="142" spans="1:13" s="5" customFormat="1" ht="12.75">
      <c r="A142" s="137" t="str">
        <f>'WK-Basistabelle'!A63</f>
        <v>V-2a</v>
      </c>
      <c r="B142" s="137">
        <f>'WK-Basistabelle'!B63</f>
        <v>2008</v>
      </c>
      <c r="C142" s="137">
        <f>'WK-Basistabelle'!C63</f>
        <v>3</v>
      </c>
      <c r="D142" s="137" t="str">
        <f>'WK-Basistabelle'!D63</f>
        <v>Müller</v>
      </c>
      <c r="E142" s="137" t="str">
        <f>'WK-Basistabelle'!E63</f>
        <v>Isabelle</v>
      </c>
      <c r="F142" s="137" t="str">
        <f>'WK-Basistabelle'!F63</f>
        <v>TuS Feuchtwangen</v>
      </c>
      <c r="G142" s="137">
        <f>'WK-Basistabelle'!G63</f>
        <v>13.05</v>
      </c>
      <c r="H142" s="137">
        <f>'WK-Basistabelle'!H63</f>
        <v>13.8</v>
      </c>
      <c r="I142" s="137">
        <f>'WK-Basistabelle'!I63</f>
        <v>14.95</v>
      </c>
      <c r="J142" s="137">
        <f>'WK-Basistabelle'!J63</f>
        <v>12.85</v>
      </c>
      <c r="K142" s="137">
        <f>'WK-Basistabelle'!K63</f>
        <v>54.65</v>
      </c>
      <c r="L142" s="10"/>
      <c r="M142" s="10"/>
    </row>
    <row r="143" spans="1:13" s="5" customFormat="1" ht="12.75">
      <c r="A143" s="137" t="str">
        <f>'WK-Basistabelle'!A94</f>
        <v>V-2b</v>
      </c>
      <c r="B143" s="137">
        <f>'WK-Basistabelle'!B94</f>
        <v>2007</v>
      </c>
      <c r="C143" s="137">
        <f>'WK-Basistabelle'!C94</f>
        <v>4</v>
      </c>
      <c r="D143" s="137" t="str">
        <f>'WK-Basistabelle'!D94</f>
        <v>Schübel</v>
      </c>
      <c r="E143" s="137" t="str">
        <f>'WK-Basistabelle'!E94</f>
        <v>Amelie</v>
      </c>
      <c r="F143" s="137" t="str">
        <f>'WK-Basistabelle'!F94</f>
        <v>TuS Feuchtwangen</v>
      </c>
      <c r="G143" s="137">
        <f>'WK-Basistabelle'!G94</f>
        <v>15.6</v>
      </c>
      <c r="H143" s="137">
        <f>'WK-Basistabelle'!H94</f>
        <v>14.6</v>
      </c>
      <c r="I143" s="137">
        <f>'WK-Basistabelle'!I94</f>
        <v>13.85</v>
      </c>
      <c r="J143" s="137">
        <f>'WK-Basistabelle'!J94</f>
        <v>16</v>
      </c>
      <c r="K143" s="137">
        <f>'WK-Basistabelle'!K94</f>
        <v>60.05</v>
      </c>
      <c r="L143" s="10"/>
      <c r="M143" s="10"/>
    </row>
    <row r="144" spans="1:13" s="5" customFormat="1" ht="13.5" thickBot="1">
      <c r="A144" s="137" t="str">
        <f>'WK-Basistabelle'!A95</f>
        <v>V-2b</v>
      </c>
      <c r="B144" s="137">
        <f>'WK-Basistabelle'!B95</f>
        <v>2007</v>
      </c>
      <c r="C144" s="137">
        <f>'WK-Basistabelle'!C95</f>
        <v>4</v>
      </c>
      <c r="D144" s="137" t="str">
        <f>'WK-Basistabelle'!D95</f>
        <v>Springer</v>
      </c>
      <c r="E144" s="137" t="str">
        <f>'WK-Basistabelle'!E95</f>
        <v>Luna</v>
      </c>
      <c r="F144" s="137" t="str">
        <f>'WK-Basistabelle'!F95</f>
        <v>TuS Feuchtwangen</v>
      </c>
      <c r="G144" s="137">
        <f>'WK-Basistabelle'!G95</f>
        <v>13.15</v>
      </c>
      <c r="H144" s="137">
        <f>'WK-Basistabelle'!H95</f>
        <v>12.8</v>
      </c>
      <c r="I144" s="137">
        <f>'WK-Basistabelle'!I95</f>
        <v>13.35</v>
      </c>
      <c r="J144" s="137">
        <f>'WK-Basistabelle'!J95</f>
        <v>13.7</v>
      </c>
      <c r="K144" s="137">
        <f>'WK-Basistabelle'!K95</f>
        <v>53</v>
      </c>
      <c r="L144" s="10"/>
      <c r="M144" s="10"/>
    </row>
    <row r="145" spans="1:13" s="5" customFormat="1" ht="13.5" thickBot="1">
      <c r="A145" s="138"/>
      <c r="B145" s="139"/>
      <c r="C145" s="140" t="s">
        <v>42</v>
      </c>
      <c r="D145" s="140" t="s">
        <v>8</v>
      </c>
      <c r="E145" s="140"/>
      <c r="F145" s="140" t="str">
        <f>F141</f>
        <v>TuS Feuchtwangen</v>
      </c>
      <c r="G145" s="141">
        <f>SUM(G141:G144)-MIN(G141:G144)</f>
        <v>41.8</v>
      </c>
      <c r="H145" s="141">
        <f>SUM(H141:H144)-MIN(H141:H144)</f>
        <v>42.25</v>
      </c>
      <c r="I145" s="141">
        <f>SUM(I141:I144)-MIN(I141:I144)</f>
        <v>43</v>
      </c>
      <c r="J145" s="142">
        <f>SUM(J141:J144)-MIN(J141:J144)</f>
        <v>44.199999999999996</v>
      </c>
      <c r="K145" s="143">
        <f>SUM(G145:J145)</f>
        <v>171.25</v>
      </c>
      <c r="L145" s="10"/>
      <c r="M145" s="10"/>
    </row>
    <row r="146" spans="1:13" s="5" customFormat="1" ht="13.5" thickBot="1">
      <c r="A146" s="10"/>
      <c r="B146" s="10"/>
      <c r="C146" s="10"/>
      <c r="D146" s="10"/>
      <c r="E146" s="10"/>
      <c r="F146" s="10"/>
      <c r="G146" s="11"/>
      <c r="H146" s="11"/>
      <c r="I146" s="11"/>
      <c r="J146" s="11"/>
      <c r="K146" s="11"/>
      <c r="L146" s="10"/>
      <c r="M146" s="10"/>
    </row>
    <row r="147" spans="1:13" s="5" customFormat="1" ht="12.75">
      <c r="A147" s="136" t="str">
        <f>'WK-Basistabelle'!A96</f>
        <v>V-4b</v>
      </c>
      <c r="B147" s="136">
        <f>'WK-Basistabelle'!B96</f>
        <v>2007</v>
      </c>
      <c r="C147" s="136">
        <f>'WK-Basistabelle'!C96</f>
        <v>4</v>
      </c>
      <c r="D147" s="136" t="str">
        <f>'WK-Basistabelle'!D96</f>
        <v>Maas</v>
      </c>
      <c r="E147" s="136" t="str">
        <f>'WK-Basistabelle'!E96</f>
        <v>Mia</v>
      </c>
      <c r="F147" s="136" t="str">
        <f>'WK-Basistabelle'!F96</f>
        <v>TV Heilsbronn 1</v>
      </c>
      <c r="G147" s="136">
        <f>'WK-Basistabelle'!G96</f>
        <v>13.2</v>
      </c>
      <c r="H147" s="136">
        <f>'WK-Basistabelle'!H96</f>
        <v>13.55</v>
      </c>
      <c r="I147" s="136">
        <f>'WK-Basistabelle'!I96</f>
        <v>12.95</v>
      </c>
      <c r="J147" s="136">
        <f>'WK-Basistabelle'!J96</f>
        <v>15.1</v>
      </c>
      <c r="K147" s="136">
        <f>'WK-Basistabelle'!K96</f>
        <v>54.800000000000004</v>
      </c>
      <c r="L147" s="10"/>
      <c r="M147" s="10"/>
    </row>
    <row r="148" spans="1:13" s="5" customFormat="1" ht="12.75">
      <c r="A148" s="137" t="str">
        <f>'WK-Basistabelle'!A97</f>
        <v>V-4b</v>
      </c>
      <c r="B148" s="137">
        <f>'WK-Basistabelle'!B97</f>
        <v>2007</v>
      </c>
      <c r="C148" s="137">
        <f>'WK-Basistabelle'!C97</f>
        <v>4</v>
      </c>
      <c r="D148" s="137" t="str">
        <f>'WK-Basistabelle'!D97</f>
        <v>Schreiber</v>
      </c>
      <c r="E148" s="137" t="str">
        <f>'WK-Basistabelle'!E97</f>
        <v>Amelie</v>
      </c>
      <c r="F148" s="137" t="str">
        <f>'WK-Basistabelle'!F97</f>
        <v>TV Heilsbronn 1</v>
      </c>
      <c r="G148" s="137">
        <f>'WK-Basistabelle'!G97</f>
        <v>12.45</v>
      </c>
      <c r="H148" s="137">
        <f>'WK-Basistabelle'!H97</f>
        <v>12.55</v>
      </c>
      <c r="I148" s="137">
        <f>'WK-Basistabelle'!I97</f>
        <v>12.7</v>
      </c>
      <c r="J148" s="137">
        <f>'WK-Basistabelle'!J97</f>
        <v>14.5</v>
      </c>
      <c r="K148" s="137">
        <f>'WK-Basistabelle'!K97</f>
        <v>52.2</v>
      </c>
      <c r="L148" s="10"/>
      <c r="M148" s="10"/>
    </row>
    <row r="149" spans="1:13" s="5" customFormat="1" ht="12.75">
      <c r="A149" s="137" t="str">
        <f>'WK-Basistabelle'!A98</f>
        <v>V-4b</v>
      </c>
      <c r="B149" s="137">
        <f>'WK-Basistabelle'!B98</f>
        <v>2007</v>
      </c>
      <c r="C149" s="137">
        <f>'WK-Basistabelle'!C98</f>
        <v>4</v>
      </c>
      <c r="D149" s="137" t="str">
        <f>'WK-Basistabelle'!D98</f>
        <v>Twer</v>
      </c>
      <c r="E149" s="137" t="str">
        <f>'WK-Basistabelle'!E98</f>
        <v>Marie</v>
      </c>
      <c r="F149" s="137" t="str">
        <f>'WK-Basistabelle'!F98</f>
        <v>TV Heilsbronn 1</v>
      </c>
      <c r="G149" s="137">
        <f>'WK-Basistabelle'!G98</f>
        <v>13.55</v>
      </c>
      <c r="H149" s="137">
        <f>'WK-Basistabelle'!H98</f>
        <v>13.6</v>
      </c>
      <c r="I149" s="137">
        <f>'WK-Basistabelle'!I98</f>
        <v>12.9</v>
      </c>
      <c r="J149" s="137">
        <f>'WK-Basistabelle'!J98</f>
        <v>14.65</v>
      </c>
      <c r="K149" s="137">
        <f>'WK-Basistabelle'!K98</f>
        <v>54.699999999999996</v>
      </c>
      <c r="L149" s="10"/>
      <c r="M149" s="10"/>
    </row>
    <row r="150" spans="1:13" s="5" customFormat="1" ht="13.5" thickBot="1">
      <c r="A150" s="137" t="str">
        <f>'WK-Basistabelle'!A99</f>
        <v>V-4b</v>
      </c>
      <c r="B150" s="137">
        <f>'WK-Basistabelle'!B99</f>
        <v>2007</v>
      </c>
      <c r="C150" s="137">
        <f>'WK-Basistabelle'!C99</f>
        <v>4</v>
      </c>
      <c r="D150" s="137" t="str">
        <f>'WK-Basistabelle'!D99</f>
        <v>Walther</v>
      </c>
      <c r="E150" s="137" t="str">
        <f>'WK-Basistabelle'!E99</f>
        <v>Annika</v>
      </c>
      <c r="F150" s="137" t="str">
        <f>'WK-Basistabelle'!F99</f>
        <v>TV Heilsbronn 1</v>
      </c>
      <c r="G150" s="137">
        <f>'WK-Basistabelle'!G99</f>
        <v>13.4</v>
      </c>
      <c r="H150" s="137">
        <f>'WK-Basistabelle'!H99</f>
        <v>10.75</v>
      </c>
      <c r="I150" s="137">
        <f>'WK-Basistabelle'!I99</f>
        <v>14.55</v>
      </c>
      <c r="J150" s="137">
        <f>'WK-Basistabelle'!J99</f>
        <v>14.1</v>
      </c>
      <c r="K150" s="137">
        <f>'WK-Basistabelle'!K99</f>
        <v>52.800000000000004</v>
      </c>
      <c r="L150" s="10"/>
      <c r="M150" s="10"/>
    </row>
    <row r="151" spans="1:13" s="5" customFormat="1" ht="13.5" thickBot="1">
      <c r="A151" s="138"/>
      <c r="B151" s="139"/>
      <c r="C151" s="140" t="s">
        <v>42</v>
      </c>
      <c r="D151" s="140" t="s">
        <v>8</v>
      </c>
      <c r="E151" s="140"/>
      <c r="F151" s="140" t="str">
        <f>F147</f>
        <v>TV Heilsbronn 1</v>
      </c>
      <c r="G151" s="141">
        <f>SUM(G147:G150)-MIN(G147:G150)</f>
        <v>40.150000000000006</v>
      </c>
      <c r="H151" s="141">
        <f>SUM(H147:H150)-MIN(H147:H150)</f>
        <v>39.7</v>
      </c>
      <c r="I151" s="141">
        <f>SUM(I147:I150)-MIN(I147:I150)</f>
        <v>40.39999999999999</v>
      </c>
      <c r="J151" s="142">
        <f>SUM(J147:J150)-MIN(J147:J150)</f>
        <v>44.25</v>
      </c>
      <c r="K151" s="143">
        <f>SUM(G151:J151)</f>
        <v>164.5</v>
      </c>
      <c r="L151" s="10"/>
      <c r="M151" s="10"/>
    </row>
    <row r="152" spans="1:13" s="5" customFormat="1" ht="13.5" thickBot="1">
      <c r="A152" s="10"/>
      <c r="B152" s="10"/>
      <c r="C152" s="10"/>
      <c r="D152" s="10"/>
      <c r="E152" s="10"/>
      <c r="F152" s="10"/>
      <c r="G152" s="11"/>
      <c r="H152" s="11"/>
      <c r="I152" s="11"/>
      <c r="J152" s="11"/>
      <c r="K152" s="11"/>
      <c r="L152" s="10"/>
      <c r="M152" s="10"/>
    </row>
    <row r="153" spans="1:13" s="5" customFormat="1" ht="12.75">
      <c r="A153" s="136" t="str">
        <f>'WK-Basistabelle'!A100</f>
        <v>V-4b</v>
      </c>
      <c r="B153" s="136">
        <f>'WK-Basistabelle'!B100</f>
        <v>2007</v>
      </c>
      <c r="C153" s="136">
        <f>'WK-Basistabelle'!C100</f>
        <v>4</v>
      </c>
      <c r="D153" s="136" t="str">
        <f>'WK-Basistabelle'!D100</f>
        <v>Bernecker</v>
      </c>
      <c r="E153" s="136" t="str">
        <f>'WK-Basistabelle'!E100</f>
        <v>Julia</v>
      </c>
      <c r="F153" s="136" t="str">
        <f>'WK-Basistabelle'!F100</f>
        <v>TV Heilsbronn 2</v>
      </c>
      <c r="G153" s="136">
        <f>'WK-Basistabelle'!G100</f>
        <v>12.65</v>
      </c>
      <c r="H153" s="136">
        <f>'WK-Basistabelle'!H100</f>
        <v>11.75</v>
      </c>
      <c r="I153" s="136">
        <f>'WK-Basistabelle'!I100</f>
        <v>13.5</v>
      </c>
      <c r="J153" s="136">
        <f>'WK-Basistabelle'!J100</f>
        <v>14.9</v>
      </c>
      <c r="K153" s="136">
        <f>'WK-Basistabelle'!K100</f>
        <v>52.8</v>
      </c>
      <c r="L153" s="10"/>
      <c r="M153" s="10"/>
    </row>
    <row r="154" spans="1:13" s="5" customFormat="1" ht="12.75">
      <c r="A154" s="137" t="str">
        <f>'WK-Basistabelle'!A101</f>
        <v>V-4b</v>
      </c>
      <c r="B154" s="137">
        <f>'WK-Basistabelle'!B101</f>
        <v>2007</v>
      </c>
      <c r="C154" s="137">
        <f>'WK-Basistabelle'!C101</f>
        <v>4</v>
      </c>
      <c r="D154" s="137" t="str">
        <f>'WK-Basistabelle'!D101</f>
        <v>Wörrlein</v>
      </c>
      <c r="E154" s="137" t="str">
        <f>'WK-Basistabelle'!E101</f>
        <v>Samantha</v>
      </c>
      <c r="F154" s="137" t="str">
        <f>'WK-Basistabelle'!F101</f>
        <v>TV Heilsbronn 2</v>
      </c>
      <c r="G154" s="137">
        <f>'WK-Basistabelle'!G101</f>
        <v>14</v>
      </c>
      <c r="H154" s="137">
        <f>'WK-Basistabelle'!H101</f>
        <v>13.2</v>
      </c>
      <c r="I154" s="137">
        <f>'WK-Basistabelle'!I101</f>
        <v>13.4</v>
      </c>
      <c r="J154" s="137">
        <f>'WK-Basistabelle'!J101</f>
        <v>16.6</v>
      </c>
      <c r="K154" s="137">
        <f>'WK-Basistabelle'!K101</f>
        <v>57.2</v>
      </c>
      <c r="L154" s="10"/>
      <c r="M154" s="10"/>
    </row>
    <row r="155" spans="1:13" s="5" customFormat="1" ht="12.75">
      <c r="A155" s="137" t="str">
        <f>'WK-Basistabelle'!A68</f>
        <v>V-4a</v>
      </c>
      <c r="B155" s="137">
        <f>'WK-Basistabelle'!B68</f>
        <v>2008</v>
      </c>
      <c r="C155" s="137">
        <f>'WK-Basistabelle'!C68</f>
        <v>3</v>
      </c>
      <c r="D155" s="137" t="str">
        <f>'WK-Basistabelle'!D68</f>
        <v>Scheuerlein</v>
      </c>
      <c r="E155" s="137" t="str">
        <f>'WK-Basistabelle'!E68</f>
        <v>Marie</v>
      </c>
      <c r="F155" s="137" t="str">
        <f>'WK-Basistabelle'!F68</f>
        <v>TV Heilsbronn 2</v>
      </c>
      <c r="G155" s="137">
        <f>'WK-Basistabelle'!G68</f>
        <v>15.15</v>
      </c>
      <c r="H155" s="137">
        <f>'WK-Basistabelle'!H68</f>
        <v>16.3</v>
      </c>
      <c r="I155" s="137">
        <f>'WK-Basistabelle'!I68</f>
        <v>16.1</v>
      </c>
      <c r="J155" s="137">
        <f>'WK-Basistabelle'!J68</f>
        <v>15.9</v>
      </c>
      <c r="K155" s="137">
        <f>'WK-Basistabelle'!K68</f>
        <v>63.45</v>
      </c>
      <c r="L155" s="10"/>
      <c r="M155" s="10"/>
    </row>
    <row r="156" spans="1:13" s="5" customFormat="1" ht="13.5" thickBot="1">
      <c r="A156" s="137" t="s">
        <v>32</v>
      </c>
      <c r="B156" s="137" t="s">
        <v>32</v>
      </c>
      <c r="C156" s="137" t="s">
        <v>32</v>
      </c>
      <c r="D156" s="137" t="s">
        <v>32</v>
      </c>
      <c r="E156" s="137" t="s">
        <v>32</v>
      </c>
      <c r="F156" s="137" t="s">
        <v>32</v>
      </c>
      <c r="G156" s="137">
        <v>0</v>
      </c>
      <c r="H156" s="137">
        <v>0</v>
      </c>
      <c r="I156" s="137">
        <v>0</v>
      </c>
      <c r="J156" s="137">
        <v>0</v>
      </c>
      <c r="K156" s="137">
        <v>0</v>
      </c>
      <c r="L156" s="10"/>
      <c r="M156" s="10"/>
    </row>
    <row r="157" spans="1:13" s="5" customFormat="1" ht="13.5" thickBot="1">
      <c r="A157" s="138"/>
      <c r="B157" s="139"/>
      <c r="C157" s="140" t="s">
        <v>42</v>
      </c>
      <c r="D157" s="140" t="s">
        <v>8</v>
      </c>
      <c r="E157" s="140"/>
      <c r="F157" s="140" t="str">
        <f>F153</f>
        <v>TV Heilsbronn 2</v>
      </c>
      <c r="G157" s="141">
        <f>SUM(G153:G156)-MIN(G153:G156)</f>
        <v>41.8</v>
      </c>
      <c r="H157" s="141">
        <f>SUM(H153:H156)-MIN(H153:H156)</f>
        <v>41.25</v>
      </c>
      <c r="I157" s="141">
        <f>SUM(I153:I156)-MIN(I153:I156)</f>
        <v>43</v>
      </c>
      <c r="J157" s="142">
        <f>SUM(J153:J156)-MIN(J153:J156)</f>
        <v>47.4</v>
      </c>
      <c r="K157" s="143">
        <f>SUM(G157:J157)</f>
        <v>173.45</v>
      </c>
      <c r="L157" s="10"/>
      <c r="M157" s="10"/>
    </row>
    <row r="158" spans="1:13" s="5" customFormat="1" ht="13.5" thickBot="1">
      <c r="A158" s="10"/>
      <c r="B158" s="10"/>
      <c r="C158" s="10"/>
      <c r="D158" s="10"/>
      <c r="E158" s="10"/>
      <c r="F158" s="10"/>
      <c r="G158" s="11"/>
      <c r="H158" s="11"/>
      <c r="I158" s="11"/>
      <c r="J158" s="11"/>
      <c r="K158" s="11"/>
      <c r="L158" s="10"/>
      <c r="M158" s="10"/>
    </row>
    <row r="159" spans="1:13" s="5" customFormat="1" ht="12.75">
      <c r="A159" s="136" t="str">
        <f>'WK-Basistabelle'!A102</f>
        <v>V-4b</v>
      </c>
      <c r="B159" s="136">
        <f>'WK-Basistabelle'!B102</f>
        <v>2007</v>
      </c>
      <c r="C159" s="136">
        <f>'WK-Basistabelle'!C102</f>
        <v>4</v>
      </c>
      <c r="D159" s="136" t="str">
        <f>'WK-Basistabelle'!D102</f>
        <v>Roy</v>
      </c>
      <c r="E159" s="136" t="str">
        <f>'WK-Basistabelle'!E102</f>
        <v>Amelie</v>
      </c>
      <c r="F159" s="136" t="str">
        <f>'WK-Basistabelle'!F102</f>
        <v>TS Herzogenaurach</v>
      </c>
      <c r="G159" s="136">
        <f>'WK-Basistabelle'!G102</f>
        <v>14.4</v>
      </c>
      <c r="H159" s="136">
        <f>'WK-Basistabelle'!H102</f>
        <v>13.7</v>
      </c>
      <c r="I159" s="136">
        <f>'WK-Basistabelle'!I102</f>
        <v>15.6</v>
      </c>
      <c r="J159" s="136">
        <f>'WK-Basistabelle'!J102</f>
        <v>15</v>
      </c>
      <c r="K159" s="136">
        <f>'WK-Basistabelle'!K102</f>
        <v>58.7</v>
      </c>
      <c r="L159" s="10"/>
      <c r="M159" s="10"/>
    </row>
    <row r="160" spans="1:13" s="5" customFormat="1" ht="12.75">
      <c r="A160" s="137" t="str">
        <f>'WK-Basistabelle'!A103</f>
        <v>V-4b</v>
      </c>
      <c r="B160" s="137">
        <f>'WK-Basistabelle'!B103</f>
        <v>2007</v>
      </c>
      <c r="C160" s="137">
        <f>'WK-Basistabelle'!C103</f>
        <v>4</v>
      </c>
      <c r="D160" s="137" t="str">
        <f>'WK-Basistabelle'!D103</f>
        <v>Pfeifer</v>
      </c>
      <c r="E160" s="137" t="str">
        <f>'WK-Basistabelle'!E103</f>
        <v>Anne</v>
      </c>
      <c r="F160" s="137" t="str">
        <f>'WK-Basistabelle'!F103</f>
        <v>TS Herzogenaurach</v>
      </c>
      <c r="G160" s="137">
        <f>'WK-Basistabelle'!G103</f>
        <v>13</v>
      </c>
      <c r="H160" s="137">
        <f>'WK-Basistabelle'!H103</f>
        <v>14.3</v>
      </c>
      <c r="I160" s="137">
        <f>'WK-Basistabelle'!I103</f>
        <v>14.8</v>
      </c>
      <c r="J160" s="137">
        <f>'WK-Basistabelle'!J103</f>
        <v>15.9</v>
      </c>
      <c r="K160" s="137">
        <f>'WK-Basistabelle'!K103</f>
        <v>58</v>
      </c>
      <c r="L160" s="10"/>
      <c r="M160" s="10"/>
    </row>
    <row r="161" spans="1:13" s="5" customFormat="1" ht="12.75">
      <c r="A161" s="137" t="str">
        <f>'WK-Basistabelle'!A104</f>
        <v>V-4b</v>
      </c>
      <c r="B161" s="137">
        <f>'WK-Basistabelle'!B104</f>
        <v>2006</v>
      </c>
      <c r="C161" s="137">
        <f>'WK-Basistabelle'!C104</f>
        <v>4</v>
      </c>
      <c r="D161" s="137" t="str">
        <f>'WK-Basistabelle'!D104</f>
        <v>Grumann</v>
      </c>
      <c r="E161" s="137" t="str">
        <f>'WK-Basistabelle'!E104</f>
        <v>Emma</v>
      </c>
      <c r="F161" s="137" t="str">
        <f>'WK-Basistabelle'!F104</f>
        <v>TS Herzogenaurach</v>
      </c>
      <c r="G161" s="137">
        <f>'WK-Basistabelle'!G104</f>
        <v>13.9</v>
      </c>
      <c r="H161" s="137">
        <f>'WK-Basistabelle'!H104</f>
        <v>14.9</v>
      </c>
      <c r="I161" s="137">
        <f>'WK-Basistabelle'!I104</f>
        <v>13.2</v>
      </c>
      <c r="J161" s="137">
        <f>'WK-Basistabelle'!J104</f>
        <v>14.5</v>
      </c>
      <c r="K161" s="137">
        <f>'WK-Basistabelle'!K104</f>
        <v>56.5</v>
      </c>
      <c r="L161" s="10"/>
      <c r="M161" s="10"/>
    </row>
    <row r="162" spans="1:13" s="5" customFormat="1" ht="13.5" thickBot="1">
      <c r="A162" s="137" t="str">
        <f>'WK-Basistabelle'!A105</f>
        <v>V-4b</v>
      </c>
      <c r="B162" s="137">
        <f>'WK-Basistabelle'!B105</f>
        <v>2006</v>
      </c>
      <c r="C162" s="137">
        <f>'WK-Basistabelle'!C105</f>
        <v>4</v>
      </c>
      <c r="D162" s="137" t="str">
        <f>'WK-Basistabelle'!D105</f>
        <v>Mahr</v>
      </c>
      <c r="E162" s="137" t="str">
        <f>'WK-Basistabelle'!E105</f>
        <v>Anika</v>
      </c>
      <c r="F162" s="137" t="str">
        <f>'WK-Basistabelle'!F105</f>
        <v>TS Herzogenaurach</v>
      </c>
      <c r="G162" s="137">
        <f>'WK-Basistabelle'!G105</f>
        <v>0</v>
      </c>
      <c r="H162" s="137">
        <f>'WK-Basistabelle'!H105</f>
        <v>13.1</v>
      </c>
      <c r="I162" s="137">
        <f>'WK-Basistabelle'!I105</f>
        <v>12.9</v>
      </c>
      <c r="J162" s="137">
        <f>'WK-Basistabelle'!J105</f>
        <v>15</v>
      </c>
      <c r="K162" s="137">
        <f>'WK-Basistabelle'!K105</f>
        <v>41</v>
      </c>
      <c r="L162" s="10"/>
      <c r="M162" s="10"/>
    </row>
    <row r="163" spans="1:13" s="5" customFormat="1" ht="13.5" thickBot="1">
      <c r="A163" s="138"/>
      <c r="B163" s="139"/>
      <c r="C163" s="140" t="s">
        <v>42</v>
      </c>
      <c r="D163" s="140" t="s">
        <v>8</v>
      </c>
      <c r="E163" s="140"/>
      <c r="F163" s="140" t="str">
        <f>F159</f>
        <v>TS Herzogenaurach</v>
      </c>
      <c r="G163" s="141">
        <f>SUM(G159:G162)-MIN(G159:G162)</f>
        <v>41.3</v>
      </c>
      <c r="H163" s="141">
        <f>SUM(H159:H162)-MIN(H159:H162)</f>
        <v>42.9</v>
      </c>
      <c r="I163" s="141">
        <f>SUM(I159:I162)-MIN(I159:I162)</f>
        <v>43.599999999999994</v>
      </c>
      <c r="J163" s="142">
        <f>SUM(J159:J162)-MIN(J159:J162)</f>
        <v>45.9</v>
      </c>
      <c r="K163" s="143">
        <f>SUM(G163:J163)</f>
        <v>173.7</v>
      </c>
      <c r="L163" s="10"/>
      <c r="M163" s="10"/>
    </row>
    <row r="164" spans="1:13" s="5" customFormat="1" ht="12.75">
      <c r="A164" s="10"/>
      <c r="B164" s="10"/>
      <c r="C164" s="10"/>
      <c r="D164" s="10"/>
      <c r="E164" s="10"/>
      <c r="F164" s="10"/>
      <c r="G164" s="11"/>
      <c r="H164" s="11"/>
      <c r="I164" s="11"/>
      <c r="J164" s="11"/>
      <c r="K164" s="11"/>
      <c r="L164" s="10"/>
      <c r="M164" s="10"/>
    </row>
    <row r="165" spans="1:13" s="5" customFormat="1" ht="12.75">
      <c r="A165" s="10"/>
      <c r="B165" s="10"/>
      <c r="C165" s="10"/>
      <c r="D165" s="10"/>
      <c r="E165" s="10"/>
      <c r="F165" s="10"/>
      <c r="G165" s="11"/>
      <c r="H165" s="11"/>
      <c r="I165" s="11"/>
      <c r="J165" s="11"/>
      <c r="K165" s="11"/>
      <c r="L165" s="10"/>
      <c r="M165" s="10"/>
    </row>
    <row r="166" spans="1:13" s="5" customFormat="1" ht="13.5" thickBo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s="5" customFormat="1" ht="12.75">
      <c r="A167" s="176" t="str">
        <f>'WK-Basistabelle'!A107</f>
        <v>V-1b</v>
      </c>
      <c r="B167" s="176">
        <f>'WK-Basistabelle'!B107</f>
        <v>2005</v>
      </c>
      <c r="C167" s="176">
        <f>'WK-Basistabelle'!C107</f>
        <v>5</v>
      </c>
      <c r="D167" s="176" t="str">
        <f>'WK-Basistabelle'!D107</f>
        <v>Basser</v>
      </c>
      <c r="E167" s="176" t="str">
        <f>'WK-Basistabelle'!E107</f>
        <v>Emily</v>
      </c>
      <c r="F167" s="176" t="str">
        <f>'WK-Basistabelle'!F107</f>
        <v>TV Sailauf</v>
      </c>
      <c r="G167" s="176">
        <f>'WK-Basistabelle'!G107</f>
        <v>16.3</v>
      </c>
      <c r="H167" s="176">
        <f>'WK-Basistabelle'!H107</f>
        <v>14.5</v>
      </c>
      <c r="I167" s="176">
        <f>'WK-Basistabelle'!I107</f>
        <v>15.55</v>
      </c>
      <c r="J167" s="176">
        <f>'WK-Basistabelle'!J107</f>
        <v>17.05</v>
      </c>
      <c r="K167" s="176">
        <f>'WK-Basistabelle'!K107</f>
        <v>63.400000000000006</v>
      </c>
      <c r="L167" s="10"/>
      <c r="M167" s="10"/>
    </row>
    <row r="168" spans="1:13" s="5" customFormat="1" ht="12.75">
      <c r="A168" s="177" t="str">
        <f>'WK-Basistabelle'!A108</f>
        <v>V-1b</v>
      </c>
      <c r="B168" s="177">
        <f>'WK-Basistabelle'!B108</f>
        <v>2004</v>
      </c>
      <c r="C168" s="177">
        <f>'WK-Basistabelle'!C108</f>
        <v>5</v>
      </c>
      <c r="D168" s="177" t="str">
        <f>'WK-Basistabelle'!D108</f>
        <v>Sauer</v>
      </c>
      <c r="E168" s="177" t="str">
        <f>'WK-Basistabelle'!E108</f>
        <v>Kim</v>
      </c>
      <c r="F168" s="177" t="str">
        <f>'WK-Basistabelle'!F108</f>
        <v>TV Sailauf</v>
      </c>
      <c r="G168" s="177">
        <f>'WK-Basistabelle'!G108</f>
        <v>14.55</v>
      </c>
      <c r="H168" s="177">
        <f>'WK-Basistabelle'!H108</f>
        <v>16.15</v>
      </c>
      <c r="I168" s="177">
        <f>'WK-Basistabelle'!I108</f>
        <v>11.95</v>
      </c>
      <c r="J168" s="177">
        <f>'WK-Basistabelle'!J108</f>
        <v>15.8</v>
      </c>
      <c r="K168" s="177">
        <f>'WK-Basistabelle'!K108</f>
        <v>58.45</v>
      </c>
      <c r="L168" s="10"/>
      <c r="M168" s="10"/>
    </row>
    <row r="169" spans="1:13" s="5" customFormat="1" ht="12.75">
      <c r="A169" s="177" t="str">
        <f>'WK-Basistabelle'!A109</f>
        <v>V-1b</v>
      </c>
      <c r="B169" s="177">
        <f>'WK-Basistabelle'!B109</f>
        <v>2004</v>
      </c>
      <c r="C169" s="177">
        <f>'WK-Basistabelle'!C109</f>
        <v>5</v>
      </c>
      <c r="D169" s="177" t="str">
        <f>'WK-Basistabelle'!D109</f>
        <v>Väth</v>
      </c>
      <c r="E169" s="177" t="str">
        <f>'WK-Basistabelle'!E109</f>
        <v>Maria</v>
      </c>
      <c r="F169" s="177" t="str">
        <f>'WK-Basistabelle'!F109</f>
        <v>TV Sailauf</v>
      </c>
      <c r="G169" s="177">
        <f>'WK-Basistabelle'!G109</f>
        <v>17</v>
      </c>
      <c r="H169" s="177">
        <f>'WK-Basistabelle'!H109</f>
        <v>13.5</v>
      </c>
      <c r="I169" s="177">
        <f>'WK-Basistabelle'!I109</f>
        <v>15.8</v>
      </c>
      <c r="J169" s="177">
        <f>'WK-Basistabelle'!J109</f>
        <v>16.45</v>
      </c>
      <c r="K169" s="177">
        <f>'WK-Basistabelle'!K109</f>
        <v>62.75</v>
      </c>
      <c r="L169" s="10"/>
      <c r="M169" s="10"/>
    </row>
    <row r="170" spans="1:13" s="5" customFormat="1" ht="13.5" thickBot="1">
      <c r="A170" s="177" t="str">
        <f>'WK-Basistabelle'!A110</f>
        <v>V-1b</v>
      </c>
      <c r="B170" s="177">
        <f>'WK-Basistabelle'!B110</f>
        <v>2004</v>
      </c>
      <c r="C170" s="177">
        <f>'WK-Basistabelle'!C110</f>
        <v>5</v>
      </c>
      <c r="D170" s="177" t="str">
        <f>'WK-Basistabelle'!D110</f>
        <v>Scheurich</v>
      </c>
      <c r="E170" s="177" t="str">
        <f>'WK-Basistabelle'!E110</f>
        <v>Elena</v>
      </c>
      <c r="F170" s="177" t="str">
        <f>'WK-Basistabelle'!F110</f>
        <v>TV Sailauf</v>
      </c>
      <c r="G170" s="177">
        <f>'WK-Basistabelle'!G110</f>
        <v>17.2</v>
      </c>
      <c r="H170" s="177">
        <f>'WK-Basistabelle'!H110</f>
        <v>0</v>
      </c>
      <c r="I170" s="177">
        <f>'WK-Basistabelle'!I110</f>
        <v>12.35</v>
      </c>
      <c r="J170" s="177">
        <f>'WK-Basistabelle'!J110</f>
        <v>16.3</v>
      </c>
      <c r="K170" s="177">
        <f>'WK-Basistabelle'!K110</f>
        <v>45.849999999999994</v>
      </c>
      <c r="L170" s="10"/>
      <c r="M170" s="10"/>
    </row>
    <row r="171" spans="1:13" s="5" customFormat="1" ht="13.5" thickBot="1">
      <c r="A171" s="178"/>
      <c r="B171" s="179"/>
      <c r="C171" s="180" t="s">
        <v>78</v>
      </c>
      <c r="D171" s="180" t="s">
        <v>8</v>
      </c>
      <c r="E171" s="180"/>
      <c r="F171" s="180" t="str">
        <f>F167</f>
        <v>TV Sailauf</v>
      </c>
      <c r="G171" s="181">
        <f>SUM(G167:G170)-MIN(G167:G170)</f>
        <v>50.5</v>
      </c>
      <c r="H171" s="181">
        <f>SUM(H167:H170)-MIN(H167:H170)</f>
        <v>44.15</v>
      </c>
      <c r="I171" s="181">
        <f>SUM(I167:I170)-MIN(I167:I170)</f>
        <v>43.7</v>
      </c>
      <c r="J171" s="182">
        <f>SUM(J167:J170)-MIN(J167:J170)</f>
        <v>49.8</v>
      </c>
      <c r="K171" s="183">
        <f>SUM(G171:J171)</f>
        <v>188.15000000000003</v>
      </c>
      <c r="L171" s="10"/>
      <c r="M171" s="10"/>
    </row>
    <row r="172" spans="1:13" s="5" customFormat="1" ht="13.5" thickBo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s="5" customFormat="1" ht="12.75">
      <c r="A173" s="176" t="str">
        <f>'WK-Basistabelle'!A111</f>
        <v>V-2b</v>
      </c>
      <c r="B173" s="176">
        <f>'WK-Basistabelle'!B111</f>
        <v>2005</v>
      </c>
      <c r="C173" s="176">
        <f>'WK-Basistabelle'!C111</f>
        <v>5</v>
      </c>
      <c r="D173" s="176" t="str">
        <f>'WK-Basistabelle'!D111</f>
        <v>Wittmann</v>
      </c>
      <c r="E173" s="176" t="str">
        <f>'WK-Basistabelle'!E111</f>
        <v>Katharina</v>
      </c>
      <c r="F173" s="176" t="str">
        <f>'WK-Basistabelle'!F111</f>
        <v>TG Röttenbach</v>
      </c>
      <c r="G173" s="176">
        <f>'WK-Basistabelle'!G111</f>
        <v>13.75</v>
      </c>
      <c r="H173" s="176">
        <f>'WK-Basistabelle'!H111</f>
        <v>12</v>
      </c>
      <c r="I173" s="176">
        <f>'WK-Basistabelle'!I111</f>
        <v>14.5</v>
      </c>
      <c r="J173" s="176">
        <f>'WK-Basistabelle'!J111</f>
        <v>15.2</v>
      </c>
      <c r="K173" s="176">
        <f>'WK-Basistabelle'!K111</f>
        <v>55.45</v>
      </c>
      <c r="L173" s="10"/>
      <c r="M173" s="10"/>
    </row>
    <row r="174" spans="1:13" s="5" customFormat="1" ht="12.75">
      <c r="A174" s="177" t="str">
        <f>'WK-Basistabelle'!A112</f>
        <v>V-2b</v>
      </c>
      <c r="B174" s="177">
        <f>'WK-Basistabelle'!B112</f>
        <v>2005</v>
      </c>
      <c r="C174" s="177">
        <f>'WK-Basistabelle'!C112</f>
        <v>5</v>
      </c>
      <c r="D174" s="177" t="str">
        <f>'WK-Basistabelle'!D112</f>
        <v>Schalk</v>
      </c>
      <c r="E174" s="177" t="str">
        <f>'WK-Basistabelle'!E112</f>
        <v>Caroline</v>
      </c>
      <c r="F174" s="177" t="str">
        <f>'WK-Basistabelle'!F112</f>
        <v>TG Röttenbach</v>
      </c>
      <c r="G174" s="177">
        <f>'WK-Basistabelle'!G112</f>
        <v>15.45</v>
      </c>
      <c r="H174" s="177">
        <f>'WK-Basistabelle'!H112</f>
        <v>11.5</v>
      </c>
      <c r="I174" s="177">
        <f>'WK-Basistabelle'!I112</f>
        <v>13.35</v>
      </c>
      <c r="J174" s="177">
        <f>'WK-Basistabelle'!J112</f>
        <v>15.15</v>
      </c>
      <c r="K174" s="177">
        <f>'WK-Basistabelle'!K112</f>
        <v>55.449999999999996</v>
      </c>
      <c r="L174" s="10"/>
      <c r="M174" s="10"/>
    </row>
    <row r="175" spans="1:13" s="5" customFormat="1" ht="12.75">
      <c r="A175" s="177" t="str">
        <f>'WK-Basistabelle'!A84</f>
        <v>V-2b</v>
      </c>
      <c r="B175" s="177">
        <f>'WK-Basistabelle'!B84</f>
        <v>2006</v>
      </c>
      <c r="C175" s="177">
        <f>'WK-Basistabelle'!C84</f>
        <v>4</v>
      </c>
      <c r="D175" s="177" t="str">
        <f>'WK-Basistabelle'!D84</f>
        <v>Rüffer</v>
      </c>
      <c r="E175" s="177" t="str">
        <f>'WK-Basistabelle'!E84</f>
        <v>Helene</v>
      </c>
      <c r="F175" s="177" t="str">
        <f>'WK-Basistabelle'!F84</f>
        <v>TG Röttenbach</v>
      </c>
      <c r="G175" s="177">
        <f>'WK-Basistabelle'!G84</f>
        <v>0</v>
      </c>
      <c r="H175" s="177">
        <f>'WK-Basistabelle'!H84</f>
        <v>0</v>
      </c>
      <c r="I175" s="177">
        <f>'WK-Basistabelle'!I84</f>
        <v>0</v>
      </c>
      <c r="J175" s="177">
        <f>'WK-Basistabelle'!J84</f>
        <v>0</v>
      </c>
      <c r="K175" s="177">
        <f>'WK-Basistabelle'!K84</f>
        <v>0</v>
      </c>
      <c r="L175" s="10"/>
      <c r="M175" s="10"/>
    </row>
    <row r="176" spans="1:13" s="5" customFormat="1" ht="13.5" thickBot="1">
      <c r="A176" s="177" t="s">
        <v>32</v>
      </c>
      <c r="B176" s="177" t="s">
        <v>32</v>
      </c>
      <c r="C176" s="177" t="s">
        <v>32</v>
      </c>
      <c r="D176" s="177" t="s">
        <v>32</v>
      </c>
      <c r="E176" s="177" t="s">
        <v>32</v>
      </c>
      <c r="F176" s="177" t="s">
        <v>32</v>
      </c>
      <c r="G176" s="177">
        <v>0</v>
      </c>
      <c r="H176" s="177">
        <v>0</v>
      </c>
      <c r="I176" s="177">
        <v>0</v>
      </c>
      <c r="J176" s="177">
        <v>0</v>
      </c>
      <c r="K176" s="177">
        <v>0</v>
      </c>
      <c r="L176" s="10"/>
      <c r="M176" s="10"/>
    </row>
    <row r="177" spans="1:13" s="5" customFormat="1" ht="13.5" thickBot="1">
      <c r="A177" s="178"/>
      <c r="B177" s="179"/>
      <c r="C177" s="180" t="s">
        <v>78</v>
      </c>
      <c r="D177" s="180" t="s">
        <v>8</v>
      </c>
      <c r="E177" s="180"/>
      <c r="F177" s="180" t="str">
        <f>F173</f>
        <v>TG Röttenbach</v>
      </c>
      <c r="G177" s="181">
        <f>SUM(G173:G176)-MIN(G173:G176)</f>
        <v>29.2</v>
      </c>
      <c r="H177" s="181">
        <f>SUM(H173:H176)-MIN(H173:H176)</f>
        <v>23.5</v>
      </c>
      <c r="I177" s="181">
        <f>SUM(I173:I176)-MIN(I173:I176)</f>
        <v>27.85</v>
      </c>
      <c r="J177" s="182">
        <f>SUM(J173:J176)-MIN(J173:J176)</f>
        <v>30.35</v>
      </c>
      <c r="K177" s="183">
        <f>SUM(G177:J177)</f>
        <v>110.9</v>
      </c>
      <c r="L177" s="10"/>
      <c r="M177" s="10"/>
    </row>
    <row r="178" spans="1:13" s="5" customFormat="1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s="5" customFormat="1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s="5" customFormat="1" ht="13.5" thickBo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s="5" customFormat="1" ht="12.75">
      <c r="A181" s="128" t="str">
        <f>'WK-Basistabelle'!A117</f>
        <v>V-2b</v>
      </c>
      <c r="B181" s="128">
        <f>'WK-Basistabelle'!B117</f>
        <v>2002</v>
      </c>
      <c r="C181" s="128">
        <f>'WK-Basistabelle'!C117</f>
        <v>6</v>
      </c>
      <c r="D181" s="128" t="str">
        <f>'WK-Basistabelle'!D117</f>
        <v>Lange</v>
      </c>
      <c r="E181" s="128" t="str">
        <f>'WK-Basistabelle'!E117</f>
        <v>Elisa</v>
      </c>
      <c r="F181" s="128" t="str">
        <f>'WK-Basistabelle'!F117</f>
        <v>TG Röttenbach</v>
      </c>
      <c r="G181" s="128">
        <f>'WK-Basistabelle'!G117</f>
        <v>15</v>
      </c>
      <c r="H181" s="128">
        <f>'WK-Basistabelle'!H117</f>
        <v>13.35</v>
      </c>
      <c r="I181" s="128">
        <f>'WK-Basistabelle'!I117</f>
        <v>13.6</v>
      </c>
      <c r="J181" s="128">
        <f>'WK-Basistabelle'!J117</f>
        <v>15.3</v>
      </c>
      <c r="K181" s="128">
        <f>'WK-Basistabelle'!K117</f>
        <v>57.25</v>
      </c>
      <c r="L181" s="10"/>
      <c r="M181" s="10"/>
    </row>
    <row r="182" spans="1:13" s="5" customFormat="1" ht="12.75">
      <c r="A182" s="129" t="str">
        <f>'WK-Basistabelle'!A118</f>
        <v>V-2b</v>
      </c>
      <c r="B182" s="129">
        <f>'WK-Basistabelle'!B118</f>
        <v>2003</v>
      </c>
      <c r="C182" s="129">
        <f>'WK-Basistabelle'!C118</f>
        <v>6</v>
      </c>
      <c r="D182" s="129" t="str">
        <f>'WK-Basistabelle'!D118</f>
        <v>Gallia</v>
      </c>
      <c r="E182" s="129" t="str">
        <f>'WK-Basistabelle'!E118</f>
        <v>Adelina</v>
      </c>
      <c r="F182" s="129" t="str">
        <f>'WK-Basistabelle'!F118</f>
        <v>TG Röttenbach</v>
      </c>
      <c r="G182" s="129">
        <f>'WK-Basistabelle'!G118</f>
        <v>14.35</v>
      </c>
      <c r="H182" s="129">
        <f>'WK-Basistabelle'!H118</f>
        <v>10.75</v>
      </c>
      <c r="I182" s="129">
        <f>'WK-Basistabelle'!I118</f>
        <v>14</v>
      </c>
      <c r="J182" s="129">
        <f>'WK-Basistabelle'!J118</f>
        <v>14.8</v>
      </c>
      <c r="K182" s="129">
        <f>'WK-Basistabelle'!K118</f>
        <v>53.900000000000006</v>
      </c>
      <c r="L182" s="10"/>
      <c r="M182" s="10"/>
    </row>
    <row r="183" spans="1:13" s="5" customFormat="1" ht="12.75">
      <c r="A183" s="129" t="str">
        <f>'WK-Basistabelle'!A119</f>
        <v>V-2b</v>
      </c>
      <c r="B183" s="129">
        <f>'WK-Basistabelle'!B119</f>
        <v>2003</v>
      </c>
      <c r="C183" s="129">
        <f>'WK-Basistabelle'!C119</f>
        <v>6</v>
      </c>
      <c r="D183" s="129" t="str">
        <f>'WK-Basistabelle'!D119</f>
        <v>Jung</v>
      </c>
      <c r="E183" s="129" t="str">
        <f>'WK-Basistabelle'!E119</f>
        <v>Hannah</v>
      </c>
      <c r="F183" s="129" t="str">
        <f>'WK-Basistabelle'!F119</f>
        <v>TG Röttenbach</v>
      </c>
      <c r="G183" s="129">
        <f>'WK-Basistabelle'!G119</f>
        <v>14.55</v>
      </c>
      <c r="H183" s="129">
        <f>'WK-Basistabelle'!H119</f>
        <v>12.8</v>
      </c>
      <c r="I183" s="129">
        <f>'WK-Basistabelle'!I119</f>
        <v>16</v>
      </c>
      <c r="J183" s="129">
        <f>'WK-Basistabelle'!J119</f>
        <v>16.35</v>
      </c>
      <c r="K183" s="129">
        <f>'WK-Basistabelle'!K119</f>
        <v>59.7</v>
      </c>
      <c r="L183" s="10"/>
      <c r="M183" s="10"/>
    </row>
    <row r="184" spans="1:13" s="5" customFormat="1" ht="13.5" thickBot="1">
      <c r="A184" s="129" t="s">
        <v>32</v>
      </c>
      <c r="B184" s="129" t="s">
        <v>32</v>
      </c>
      <c r="C184" s="129" t="s">
        <v>32</v>
      </c>
      <c r="D184" s="129" t="s">
        <v>32</v>
      </c>
      <c r="E184" s="129" t="s">
        <v>32</v>
      </c>
      <c r="F184" s="129" t="s">
        <v>32</v>
      </c>
      <c r="G184" s="129">
        <v>0</v>
      </c>
      <c r="H184" s="129">
        <v>0</v>
      </c>
      <c r="I184" s="129">
        <v>0</v>
      </c>
      <c r="J184" s="129">
        <v>0</v>
      </c>
      <c r="K184" s="129">
        <v>0</v>
      </c>
      <c r="L184" s="10"/>
      <c r="M184" s="10"/>
    </row>
    <row r="185" spans="1:13" s="5" customFormat="1" ht="13.5" thickBot="1">
      <c r="A185" s="130"/>
      <c r="B185" s="131"/>
      <c r="C185" s="132" t="s">
        <v>79</v>
      </c>
      <c r="D185" s="132" t="s">
        <v>8</v>
      </c>
      <c r="E185" s="132"/>
      <c r="F185" s="132" t="str">
        <f>F181</f>
        <v>TG Röttenbach</v>
      </c>
      <c r="G185" s="133">
        <f>SUM(G181:G184)-MIN(G181:G184)</f>
        <v>43.900000000000006</v>
      </c>
      <c r="H185" s="133">
        <f>SUM(H181:H184)-MIN(H181:H184)</f>
        <v>36.900000000000006</v>
      </c>
      <c r="I185" s="133">
        <f>SUM(I181:I184)-MIN(I181:I184)</f>
        <v>43.6</v>
      </c>
      <c r="J185" s="134">
        <f>SUM(J181:J184)-MIN(J181:J184)</f>
        <v>46.45</v>
      </c>
      <c r="K185" s="135">
        <f>SUM(G185:J185)</f>
        <v>170.85000000000002</v>
      </c>
      <c r="L185" s="10"/>
      <c r="M185" s="10"/>
    </row>
    <row r="186" spans="1:13" s="5" customFormat="1" ht="13.5" thickBo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s="5" customFormat="1" ht="12.75">
      <c r="A187" s="128" t="str">
        <f>'WK-Basistabelle'!A113</f>
        <v>V-3b</v>
      </c>
      <c r="B187" s="128">
        <f>'WK-Basistabelle'!B113</f>
        <v>2005</v>
      </c>
      <c r="C187" s="128">
        <f>'WK-Basistabelle'!C113</f>
        <v>5</v>
      </c>
      <c r="D187" s="128" t="str">
        <f>'WK-Basistabelle'!D113</f>
        <v>Berro</v>
      </c>
      <c r="E187" s="128" t="str">
        <f>'WK-Basistabelle'!E113</f>
        <v>Vanessa</v>
      </c>
      <c r="F187" s="128" t="str">
        <f>'WK-Basistabelle'!F113</f>
        <v>MTV Stadeln</v>
      </c>
      <c r="G187" s="128">
        <f>'WK-Basistabelle'!G113</f>
        <v>14.35</v>
      </c>
      <c r="H187" s="128">
        <f>'WK-Basistabelle'!H113</f>
        <v>13.25</v>
      </c>
      <c r="I187" s="128">
        <f>'WK-Basistabelle'!I113</f>
        <v>14.85</v>
      </c>
      <c r="J187" s="128">
        <f>'WK-Basistabelle'!J113</f>
        <v>14.9</v>
      </c>
      <c r="K187" s="128">
        <f>'WK-Basistabelle'!K113</f>
        <v>57.35</v>
      </c>
      <c r="L187" s="10"/>
      <c r="M187" s="10"/>
    </row>
    <row r="188" spans="1:13" s="5" customFormat="1" ht="12.75">
      <c r="A188" s="129" t="str">
        <f>'WK-Basistabelle'!A120</f>
        <v>V-3b</v>
      </c>
      <c r="B188" s="129">
        <f>'WK-Basistabelle'!B120</f>
        <v>2003</v>
      </c>
      <c r="C188" s="129">
        <f>'WK-Basistabelle'!C120</f>
        <v>6</v>
      </c>
      <c r="D188" s="129" t="str">
        <f>'WK-Basistabelle'!D120</f>
        <v>Praxl</v>
      </c>
      <c r="E188" s="129" t="str">
        <f>'WK-Basistabelle'!E120</f>
        <v>Maxima</v>
      </c>
      <c r="F188" s="129" t="str">
        <f>'WK-Basistabelle'!F120</f>
        <v>MTV Stadeln</v>
      </c>
      <c r="G188" s="129">
        <f>'WK-Basistabelle'!G120</f>
        <v>14.55</v>
      </c>
      <c r="H188" s="129">
        <f>'WK-Basistabelle'!H120</f>
        <v>13.1</v>
      </c>
      <c r="I188" s="129">
        <f>'WK-Basistabelle'!I120</f>
        <v>14.2</v>
      </c>
      <c r="J188" s="129">
        <f>'WK-Basistabelle'!J120</f>
        <v>14.45</v>
      </c>
      <c r="K188" s="129">
        <f>'WK-Basistabelle'!K120</f>
        <v>56.3</v>
      </c>
      <c r="L188" s="10"/>
      <c r="M188" s="10"/>
    </row>
    <row r="189" spans="1:13" s="5" customFormat="1" ht="12.75">
      <c r="A189" s="129" t="str">
        <f>'WK-Basistabelle'!A121</f>
        <v>V-3b</v>
      </c>
      <c r="B189" s="129">
        <f>'WK-Basistabelle'!B121</f>
        <v>2003</v>
      </c>
      <c r="C189" s="129">
        <f>'WK-Basistabelle'!C121</f>
        <v>6</v>
      </c>
      <c r="D189" s="129" t="str">
        <f>'WK-Basistabelle'!D121</f>
        <v>Hergenröther</v>
      </c>
      <c r="E189" s="129" t="str">
        <f>'WK-Basistabelle'!E121</f>
        <v>Hanna</v>
      </c>
      <c r="F189" s="129" t="str">
        <f>'WK-Basistabelle'!F121</f>
        <v>MTV Stadeln</v>
      </c>
      <c r="G189" s="129">
        <f>'WK-Basistabelle'!G121</f>
        <v>15</v>
      </c>
      <c r="H189" s="129">
        <f>'WK-Basistabelle'!H121</f>
        <v>14.5</v>
      </c>
      <c r="I189" s="129">
        <f>'WK-Basistabelle'!I121</f>
        <v>14.6</v>
      </c>
      <c r="J189" s="129">
        <f>'WK-Basistabelle'!J121</f>
        <v>15.75</v>
      </c>
      <c r="K189" s="129">
        <f>'WK-Basistabelle'!K121</f>
        <v>59.85</v>
      </c>
      <c r="L189" s="10"/>
      <c r="M189" s="10"/>
    </row>
    <row r="190" spans="1:13" s="5" customFormat="1" ht="13.5" thickBot="1">
      <c r="A190" s="129" t="s">
        <v>32</v>
      </c>
      <c r="B190" s="129" t="s">
        <v>32</v>
      </c>
      <c r="C190" s="129" t="s">
        <v>32</v>
      </c>
      <c r="D190" s="129" t="s">
        <v>32</v>
      </c>
      <c r="E190" s="129" t="s">
        <v>32</v>
      </c>
      <c r="F190" s="129" t="s">
        <v>32</v>
      </c>
      <c r="G190" s="129">
        <v>0</v>
      </c>
      <c r="H190" s="129">
        <v>0</v>
      </c>
      <c r="I190" s="129">
        <v>0</v>
      </c>
      <c r="J190" s="129">
        <v>0</v>
      </c>
      <c r="K190" s="129">
        <v>0</v>
      </c>
      <c r="L190" s="10"/>
      <c r="M190" s="10"/>
    </row>
    <row r="191" spans="1:13" s="5" customFormat="1" ht="13.5" thickBot="1">
      <c r="A191" s="130"/>
      <c r="B191" s="131"/>
      <c r="C191" s="132" t="s">
        <v>79</v>
      </c>
      <c r="D191" s="132" t="s">
        <v>8</v>
      </c>
      <c r="E191" s="132"/>
      <c r="F191" s="132" t="str">
        <f>F187</f>
        <v>MTV Stadeln</v>
      </c>
      <c r="G191" s="133">
        <f>SUM(G187:G190)-MIN(G187:G190)</f>
        <v>43.9</v>
      </c>
      <c r="H191" s="133">
        <f>SUM(H187:H190)-MIN(H187:H190)</f>
        <v>40.85</v>
      </c>
      <c r="I191" s="133">
        <f>SUM(I187:I190)-MIN(I187:I190)</f>
        <v>43.65</v>
      </c>
      <c r="J191" s="134">
        <f>SUM(J187:J190)-MIN(J187:J190)</f>
        <v>45.1</v>
      </c>
      <c r="K191" s="135">
        <f>SUM(G191:J191)</f>
        <v>173.5</v>
      </c>
      <c r="L191" s="10"/>
      <c r="M191" s="10"/>
    </row>
    <row r="192" spans="1:13" s="5" customFormat="1" ht="13.5" thickBo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s="5" customFormat="1" ht="12.75">
      <c r="A193" s="128" t="str">
        <f>'WK-Basistabelle'!A122</f>
        <v>V-2b</v>
      </c>
      <c r="B193" s="128">
        <f>'WK-Basistabelle'!B122</f>
        <v>2003</v>
      </c>
      <c r="C193" s="128">
        <f>'WK-Basistabelle'!C122</f>
        <v>6</v>
      </c>
      <c r="D193" s="128" t="str">
        <f>'WK-Basistabelle'!D122</f>
        <v>Rühl</v>
      </c>
      <c r="E193" s="128" t="str">
        <f>'WK-Basistabelle'!E122</f>
        <v>Leonie</v>
      </c>
      <c r="F193" s="128" t="str">
        <f>'WK-Basistabelle'!F122</f>
        <v>TV 1848 Schwabach 1</v>
      </c>
      <c r="G193" s="128">
        <f>'WK-Basistabelle'!G122</f>
        <v>15.5</v>
      </c>
      <c r="H193" s="128">
        <f>'WK-Basistabelle'!H122</f>
        <v>13.65</v>
      </c>
      <c r="I193" s="128">
        <f>'WK-Basistabelle'!I122</f>
        <v>13.5</v>
      </c>
      <c r="J193" s="128">
        <f>'WK-Basistabelle'!J122</f>
        <v>16.75</v>
      </c>
      <c r="K193" s="128">
        <f>'WK-Basistabelle'!K122</f>
        <v>59.4</v>
      </c>
      <c r="L193" s="10"/>
      <c r="M193" s="10"/>
    </row>
    <row r="194" spans="1:13" s="5" customFormat="1" ht="12.75">
      <c r="A194" s="129" t="str">
        <f>'WK-Basistabelle'!A123</f>
        <v>V-2b</v>
      </c>
      <c r="B194" s="129">
        <f>'WK-Basistabelle'!B123</f>
        <v>2003</v>
      </c>
      <c r="C194" s="129">
        <f>'WK-Basistabelle'!C123</f>
        <v>6</v>
      </c>
      <c r="D194" s="129" t="str">
        <f>'WK-Basistabelle'!D123</f>
        <v>Kabus</v>
      </c>
      <c r="E194" s="129" t="str">
        <f>'WK-Basistabelle'!E123</f>
        <v>Benita</v>
      </c>
      <c r="F194" s="129" t="str">
        <f>'WK-Basistabelle'!F123</f>
        <v>TV 1848 Schwabach 1</v>
      </c>
      <c r="G194" s="129">
        <f>'WK-Basistabelle'!G123</f>
        <v>15.05</v>
      </c>
      <c r="H194" s="129">
        <f>'WK-Basistabelle'!H123</f>
        <v>14.1</v>
      </c>
      <c r="I194" s="129">
        <f>'WK-Basistabelle'!I123</f>
        <v>16.35</v>
      </c>
      <c r="J194" s="129">
        <f>'WK-Basistabelle'!J123</f>
        <v>14.9</v>
      </c>
      <c r="K194" s="129">
        <f>'WK-Basistabelle'!K123</f>
        <v>60.4</v>
      </c>
      <c r="L194" s="10"/>
      <c r="M194" s="10"/>
    </row>
    <row r="195" spans="1:13" s="5" customFormat="1" ht="12.75">
      <c r="A195" s="129" t="s">
        <v>32</v>
      </c>
      <c r="B195" s="129" t="s">
        <v>32</v>
      </c>
      <c r="C195" s="129" t="s">
        <v>32</v>
      </c>
      <c r="D195" s="129" t="s">
        <v>32</v>
      </c>
      <c r="E195" s="129" t="s">
        <v>32</v>
      </c>
      <c r="F195" s="129" t="s">
        <v>32</v>
      </c>
      <c r="G195" s="129">
        <v>0</v>
      </c>
      <c r="H195" s="129">
        <v>0</v>
      </c>
      <c r="I195" s="129">
        <v>0</v>
      </c>
      <c r="J195" s="129">
        <v>0</v>
      </c>
      <c r="K195" s="129">
        <v>0</v>
      </c>
      <c r="L195" s="10"/>
      <c r="M195" s="10"/>
    </row>
    <row r="196" spans="1:13" s="5" customFormat="1" ht="13.5" thickBot="1">
      <c r="A196" s="129" t="str">
        <f>'WK-Basistabelle'!A114</f>
        <v>V-2b</v>
      </c>
      <c r="B196" s="129">
        <f>'WK-Basistabelle'!B114</f>
        <v>2004</v>
      </c>
      <c r="C196" s="129">
        <f>'WK-Basistabelle'!C114</f>
        <v>5</v>
      </c>
      <c r="D196" s="129" t="str">
        <f>'WK-Basistabelle'!D114</f>
        <v>Schmied</v>
      </c>
      <c r="E196" s="129" t="str">
        <f>'WK-Basistabelle'!E114</f>
        <v>Sophia</v>
      </c>
      <c r="F196" s="129" t="str">
        <f>'WK-Basistabelle'!F114</f>
        <v>TV 1848 Schwabach 1</v>
      </c>
      <c r="G196" s="129">
        <f>'WK-Basistabelle'!G114</f>
        <v>14.7</v>
      </c>
      <c r="H196" s="129">
        <f>'WK-Basistabelle'!H114</f>
        <v>13.5</v>
      </c>
      <c r="I196" s="129">
        <f>'WK-Basistabelle'!I114</f>
        <v>12.5</v>
      </c>
      <c r="J196" s="129">
        <f>'WK-Basistabelle'!J114</f>
        <v>15.25</v>
      </c>
      <c r="K196" s="129">
        <f>'WK-Basistabelle'!K114</f>
        <v>55.95</v>
      </c>
      <c r="L196" s="10"/>
      <c r="M196" s="10"/>
    </row>
    <row r="197" spans="1:13" s="5" customFormat="1" ht="13.5" thickBot="1">
      <c r="A197" s="130"/>
      <c r="B197" s="131"/>
      <c r="C197" s="132" t="s">
        <v>79</v>
      </c>
      <c r="D197" s="132" t="s">
        <v>8</v>
      </c>
      <c r="E197" s="132"/>
      <c r="F197" s="132" t="str">
        <f>F193</f>
        <v>TV 1848 Schwabach 1</v>
      </c>
      <c r="G197" s="133">
        <f>SUM(G193:G196)-MIN(G193:G196)</f>
        <v>45.25</v>
      </c>
      <c r="H197" s="133">
        <f>SUM(H193:H196)-MIN(H193:H196)</f>
        <v>41.25</v>
      </c>
      <c r="I197" s="133">
        <f>SUM(I193:I196)-MIN(I193:I196)</f>
        <v>42.35</v>
      </c>
      <c r="J197" s="134">
        <f>SUM(J193:J196)-MIN(J193:J196)</f>
        <v>46.9</v>
      </c>
      <c r="K197" s="135">
        <f>SUM(G197:J197)</f>
        <v>175.75</v>
      </c>
      <c r="L197" s="10"/>
      <c r="M197" s="10"/>
    </row>
    <row r="198" spans="1:13" s="5" customFormat="1" ht="13.5" thickBo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s="5" customFormat="1" ht="12.75">
      <c r="A199" s="128" t="str">
        <f>'WK-Basistabelle'!A125</f>
        <v>V-2b</v>
      </c>
      <c r="B199" s="128">
        <f>'WK-Basistabelle'!B125</f>
        <v>1995</v>
      </c>
      <c r="C199" s="128">
        <f>'WK-Basistabelle'!C125</f>
        <v>6</v>
      </c>
      <c r="D199" s="128" t="str">
        <f>'WK-Basistabelle'!D125</f>
        <v>Distler</v>
      </c>
      <c r="E199" s="128" t="str">
        <f>'WK-Basistabelle'!E125</f>
        <v>Lena</v>
      </c>
      <c r="F199" s="128" t="str">
        <f>'WK-Basistabelle'!F125</f>
        <v>TV 1848 Schwabach 2</v>
      </c>
      <c r="G199" s="128">
        <f>'WK-Basistabelle'!G125</f>
        <v>16.55</v>
      </c>
      <c r="H199" s="128">
        <f>'WK-Basistabelle'!H125</f>
        <v>16.5</v>
      </c>
      <c r="I199" s="128">
        <f>'WK-Basistabelle'!I125</f>
        <v>15.8</v>
      </c>
      <c r="J199" s="128">
        <f>'WK-Basistabelle'!J125</f>
        <v>17.55</v>
      </c>
      <c r="K199" s="128">
        <f>'WK-Basistabelle'!K125</f>
        <v>66.39999999999999</v>
      </c>
      <c r="L199" s="10"/>
      <c r="M199" s="10"/>
    </row>
    <row r="200" spans="1:13" s="5" customFormat="1" ht="12.75">
      <c r="A200" s="129" t="str">
        <f>'WK-Basistabelle'!A126</f>
        <v>V-2b</v>
      </c>
      <c r="B200" s="129">
        <f>'WK-Basistabelle'!B126</f>
        <v>1998</v>
      </c>
      <c r="C200" s="129">
        <f>'WK-Basistabelle'!C126</f>
        <v>6</v>
      </c>
      <c r="D200" s="129" t="str">
        <f>'WK-Basistabelle'!D126</f>
        <v>Feyerlein</v>
      </c>
      <c r="E200" s="129" t="str">
        <f>'WK-Basistabelle'!E126</f>
        <v>Hannah</v>
      </c>
      <c r="F200" s="129" t="str">
        <f>'WK-Basistabelle'!F126</f>
        <v>TV 1848 Schwabach 2</v>
      </c>
      <c r="G200" s="129">
        <f>'WK-Basistabelle'!G126</f>
        <v>16.4</v>
      </c>
      <c r="H200" s="129">
        <f>'WK-Basistabelle'!H126</f>
        <v>16.25</v>
      </c>
      <c r="I200" s="129">
        <f>'WK-Basistabelle'!I126</f>
        <v>15.15</v>
      </c>
      <c r="J200" s="129">
        <f>'WK-Basistabelle'!J126</f>
        <v>17.15</v>
      </c>
      <c r="K200" s="129">
        <f>'WK-Basistabelle'!K126</f>
        <v>64.94999999999999</v>
      </c>
      <c r="L200" s="10"/>
      <c r="M200" s="10"/>
    </row>
    <row r="201" spans="1:13" s="5" customFormat="1" ht="12.75">
      <c r="A201" s="129" t="str">
        <f>'WK-Basistabelle'!A127</f>
        <v>V-2b</v>
      </c>
      <c r="B201" s="129">
        <f>'WK-Basistabelle'!B127</f>
        <v>2000</v>
      </c>
      <c r="C201" s="129">
        <f>'WK-Basistabelle'!C127</f>
        <v>6</v>
      </c>
      <c r="D201" s="129" t="str">
        <f>'WK-Basistabelle'!D127</f>
        <v>Deisenrieder</v>
      </c>
      <c r="E201" s="129" t="str">
        <f>'WK-Basistabelle'!E127</f>
        <v>Nadine</v>
      </c>
      <c r="F201" s="129" t="str">
        <f>'WK-Basistabelle'!F127</f>
        <v>TV 1848 Schwabach 2</v>
      </c>
      <c r="G201" s="129">
        <f>'WK-Basistabelle'!G127</f>
        <v>16.05</v>
      </c>
      <c r="H201" s="129">
        <f>'WK-Basistabelle'!H127</f>
        <v>16.35</v>
      </c>
      <c r="I201" s="129">
        <f>'WK-Basistabelle'!I127</f>
        <v>14.95</v>
      </c>
      <c r="J201" s="129">
        <f>'WK-Basistabelle'!J127</f>
        <v>16.7</v>
      </c>
      <c r="K201" s="129">
        <f>'WK-Basistabelle'!K127</f>
        <v>64.05000000000001</v>
      </c>
      <c r="L201" s="10"/>
      <c r="M201" s="10"/>
    </row>
    <row r="202" spans="1:13" s="5" customFormat="1" ht="13.5" thickBot="1">
      <c r="A202" s="129" t="s">
        <v>32</v>
      </c>
      <c r="B202" s="129" t="s">
        <v>32</v>
      </c>
      <c r="C202" s="129" t="s">
        <v>32</v>
      </c>
      <c r="D202" s="129" t="s">
        <v>32</v>
      </c>
      <c r="E202" s="129" t="s">
        <v>32</v>
      </c>
      <c r="F202" s="129" t="s">
        <v>32</v>
      </c>
      <c r="G202" s="129">
        <v>0</v>
      </c>
      <c r="H202" s="129">
        <v>0</v>
      </c>
      <c r="I202" s="129">
        <v>0</v>
      </c>
      <c r="J202" s="129">
        <v>0</v>
      </c>
      <c r="K202" s="129">
        <v>0</v>
      </c>
      <c r="L202" s="10"/>
      <c r="M202" s="10"/>
    </row>
    <row r="203" spans="1:13" s="5" customFormat="1" ht="13.5" thickBot="1">
      <c r="A203" s="130"/>
      <c r="B203" s="131"/>
      <c r="C203" s="132" t="s">
        <v>79</v>
      </c>
      <c r="D203" s="132" t="s">
        <v>8</v>
      </c>
      <c r="E203" s="132"/>
      <c r="F203" s="132" t="str">
        <f>F199</f>
        <v>TV 1848 Schwabach 2</v>
      </c>
      <c r="G203" s="133">
        <f>SUM(G199:G202)-MIN(G199:G202)</f>
        <v>49</v>
      </c>
      <c r="H203" s="133">
        <f>SUM(H199:H202)-MIN(H199:H202)</f>
        <v>49.1</v>
      </c>
      <c r="I203" s="133">
        <f>SUM(I199:I202)-MIN(I199:I202)</f>
        <v>45.900000000000006</v>
      </c>
      <c r="J203" s="134">
        <f>SUM(J199:J202)-MIN(J199:J202)</f>
        <v>51.400000000000006</v>
      </c>
      <c r="K203" s="135">
        <f>SUM(G203:J203)</f>
        <v>195.4</v>
      </c>
      <c r="L203" s="10"/>
      <c r="M203" s="10"/>
    </row>
    <row r="204" spans="1:13" s="5" customFormat="1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s="5" customFormat="1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s="5" customFormat="1" ht="13.5" thickBo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2.75">
      <c r="A207" s="144" t="str">
        <f>'WK-Basistabelle'!A139</f>
        <v>N-4</v>
      </c>
      <c r="B207" s="144">
        <f>'WK-Basistabelle'!B139</f>
        <v>2005</v>
      </c>
      <c r="C207" s="144">
        <f>'WK-Basistabelle'!C139</f>
        <v>10</v>
      </c>
      <c r="D207" s="144" t="str">
        <f>'WK-Basistabelle'!D139</f>
        <v>Huber</v>
      </c>
      <c r="E207" s="144" t="str">
        <f>'WK-Basistabelle'!E139</f>
        <v>Marlen</v>
      </c>
      <c r="F207" s="144" t="str">
        <f>'WK-Basistabelle'!F139</f>
        <v>ASV Cham 1</v>
      </c>
      <c r="G207" s="144">
        <f>'WK-Basistabelle'!G139</f>
        <v>11.9</v>
      </c>
      <c r="H207" s="144">
        <f>'WK-Basistabelle'!H139</f>
        <v>7.85</v>
      </c>
      <c r="I207" s="144">
        <f>'WK-Basistabelle'!I139</f>
        <v>12.25</v>
      </c>
      <c r="J207" s="144">
        <f>'WK-Basistabelle'!J139</f>
        <v>12.6</v>
      </c>
      <c r="K207" s="144">
        <f>'WK-Basistabelle'!K139</f>
        <v>44.6</v>
      </c>
      <c r="L207" s="10"/>
      <c r="M207" s="8"/>
    </row>
    <row r="208" spans="1:12" s="8" customFormat="1" ht="12.75">
      <c r="A208" s="145" t="str">
        <f>'WK-Basistabelle'!A131</f>
        <v>N-4</v>
      </c>
      <c r="B208" s="145">
        <f>'WK-Basistabelle'!B131</f>
        <v>2005</v>
      </c>
      <c r="C208" s="145">
        <f>'WK-Basistabelle'!C131</f>
        <v>10</v>
      </c>
      <c r="D208" s="145" t="str">
        <f>'WK-Basistabelle'!D131</f>
        <v>Mauerer </v>
      </c>
      <c r="E208" s="145" t="str">
        <f>'WK-Basistabelle'!E131</f>
        <v>Emily</v>
      </c>
      <c r="F208" s="145" t="str">
        <f>'WK-Basistabelle'!F131</f>
        <v>ASV Cham 1</v>
      </c>
      <c r="G208" s="145">
        <f>'WK-Basistabelle'!G131</f>
        <v>10.25</v>
      </c>
      <c r="H208" s="145">
        <f>'WK-Basistabelle'!H131</f>
        <v>8.25</v>
      </c>
      <c r="I208" s="145">
        <f>'WK-Basistabelle'!I131</f>
        <v>9.55</v>
      </c>
      <c r="J208" s="145">
        <f>'WK-Basistabelle'!J131</f>
        <v>12.15</v>
      </c>
      <c r="K208" s="145">
        <f>'WK-Basistabelle'!K131</f>
        <v>40.2</v>
      </c>
      <c r="L208" s="10"/>
    </row>
    <row r="209" spans="1:12" s="13" customFormat="1" ht="12.75">
      <c r="A209" s="145" t="str">
        <f>'WK-Basistabelle'!A132</f>
        <v>N-4</v>
      </c>
      <c r="B209" s="145">
        <f>'WK-Basistabelle'!B132</f>
        <v>2006</v>
      </c>
      <c r="C209" s="145">
        <f>'WK-Basistabelle'!C132</f>
        <v>10</v>
      </c>
      <c r="D209" s="145" t="str">
        <f>'WK-Basistabelle'!D132</f>
        <v>Lommer</v>
      </c>
      <c r="E209" s="145" t="str">
        <f>'WK-Basistabelle'!E132</f>
        <v>Mia</v>
      </c>
      <c r="F209" s="145" t="str">
        <f>'WK-Basistabelle'!F132</f>
        <v>ASV Cham 1</v>
      </c>
      <c r="G209" s="145">
        <f>'WK-Basistabelle'!G132</f>
        <v>11.6</v>
      </c>
      <c r="H209" s="145">
        <f>'WK-Basistabelle'!H132</f>
        <v>11.15</v>
      </c>
      <c r="I209" s="145">
        <f>'WK-Basistabelle'!I132</f>
        <v>10.75</v>
      </c>
      <c r="J209" s="145">
        <f>'WK-Basistabelle'!J132</f>
        <v>11.7</v>
      </c>
      <c r="K209" s="145">
        <f>'WK-Basistabelle'!K132</f>
        <v>45.2</v>
      </c>
      <c r="L209" s="53"/>
    </row>
    <row r="210" spans="1:12" s="8" customFormat="1" ht="13.5" thickBot="1">
      <c r="A210" s="145" t="str">
        <f>'WK-Basistabelle'!A133</f>
        <v>N-4</v>
      </c>
      <c r="B210" s="145">
        <f>'WK-Basistabelle'!B133</f>
        <v>2008</v>
      </c>
      <c r="C210" s="145">
        <f>'WK-Basistabelle'!C133</f>
        <v>10</v>
      </c>
      <c r="D210" s="145" t="str">
        <f>'WK-Basistabelle'!D133</f>
        <v>Schönberger</v>
      </c>
      <c r="E210" s="145" t="str">
        <f>'WK-Basistabelle'!E133</f>
        <v>Fanny</v>
      </c>
      <c r="F210" s="145" t="str">
        <f>'WK-Basistabelle'!F133</f>
        <v>ASV Cham 1</v>
      </c>
      <c r="G210" s="145">
        <f>'WK-Basistabelle'!G133</f>
        <v>11.3</v>
      </c>
      <c r="H210" s="145">
        <f>'WK-Basistabelle'!H133</f>
        <v>10.1</v>
      </c>
      <c r="I210" s="145">
        <f>'WK-Basistabelle'!I133</f>
        <v>11.85</v>
      </c>
      <c r="J210" s="145">
        <f>'WK-Basistabelle'!J133</f>
        <v>12.3</v>
      </c>
      <c r="K210" s="145">
        <f>'WK-Basistabelle'!K133</f>
        <v>45.55</v>
      </c>
      <c r="L210" s="10"/>
    </row>
    <row r="211" spans="1:12" s="8" customFormat="1" ht="13.5" thickBot="1">
      <c r="A211" s="146"/>
      <c r="B211" s="147"/>
      <c r="C211" s="148" t="s">
        <v>25</v>
      </c>
      <c r="D211" s="148" t="s">
        <v>8</v>
      </c>
      <c r="E211" s="148"/>
      <c r="F211" s="148" t="str">
        <f>F207</f>
        <v>ASV Cham 1</v>
      </c>
      <c r="G211" s="149">
        <f>SUM(G207:G210)-MIN(G207:G210)</f>
        <v>34.8</v>
      </c>
      <c r="H211" s="149">
        <f>SUM(H207:H210)-MIN(H207:H210)</f>
        <v>29.5</v>
      </c>
      <c r="I211" s="149">
        <f>SUM(I207:I210)-MIN(I207:I210)</f>
        <v>34.849999999999994</v>
      </c>
      <c r="J211" s="150">
        <f>SUM(J207:J210)-MIN(J207:J210)</f>
        <v>37.05</v>
      </c>
      <c r="K211" s="151">
        <f>SUM(G211:J211)</f>
        <v>136.2</v>
      </c>
      <c r="L211" s="6"/>
    </row>
    <row r="212" spans="1:12" s="8" customFormat="1" ht="13.5" thickBot="1">
      <c r="A212" s="10"/>
      <c r="B212" s="10"/>
      <c r="C212" s="10"/>
      <c r="D212" s="10"/>
      <c r="E212" s="10"/>
      <c r="F212" s="10"/>
      <c r="G212" s="11"/>
      <c r="H212" s="11"/>
      <c r="I212" s="11"/>
      <c r="J212" s="11"/>
      <c r="K212" s="11"/>
      <c r="L212" s="6"/>
    </row>
    <row r="213" spans="1:12" s="8" customFormat="1" ht="12.75">
      <c r="A213" s="144" t="str">
        <f>'WK-Basistabelle'!A134</f>
        <v>N-4</v>
      </c>
      <c r="B213" s="144">
        <f>'WK-Basistabelle'!B134</f>
        <v>2005</v>
      </c>
      <c r="C213" s="144">
        <f>'WK-Basistabelle'!C134</f>
        <v>10</v>
      </c>
      <c r="D213" s="144" t="str">
        <f>'WK-Basistabelle'!D134</f>
        <v>Bauer</v>
      </c>
      <c r="E213" s="144" t="str">
        <f>'WK-Basistabelle'!E134</f>
        <v>Nele</v>
      </c>
      <c r="F213" s="144" t="str">
        <f>'WK-Basistabelle'!F134</f>
        <v>ASV Cham 2</v>
      </c>
      <c r="G213" s="144">
        <f>'WK-Basistabelle'!G134</f>
        <v>12.2</v>
      </c>
      <c r="H213" s="144">
        <f>'WK-Basistabelle'!H134</f>
        <v>11.1</v>
      </c>
      <c r="I213" s="144">
        <f>'WK-Basistabelle'!I134</f>
        <v>12.7</v>
      </c>
      <c r="J213" s="144">
        <f>'WK-Basistabelle'!J134</f>
        <v>13.35</v>
      </c>
      <c r="K213" s="144">
        <f>'WK-Basistabelle'!K134</f>
        <v>49.35</v>
      </c>
      <c r="L213" s="6"/>
    </row>
    <row r="214" spans="1:12" s="8" customFormat="1" ht="12.75">
      <c r="A214" s="145" t="str">
        <f>'WK-Basistabelle'!A135</f>
        <v>N-4</v>
      </c>
      <c r="B214" s="145">
        <f>'WK-Basistabelle'!B135</f>
        <v>2006</v>
      </c>
      <c r="C214" s="145">
        <f>'WK-Basistabelle'!C135</f>
        <v>10</v>
      </c>
      <c r="D214" s="145" t="str">
        <f>'WK-Basistabelle'!D135</f>
        <v>Beckmann</v>
      </c>
      <c r="E214" s="145" t="str">
        <f>'WK-Basistabelle'!E135</f>
        <v>Runa</v>
      </c>
      <c r="F214" s="145" t="str">
        <f>'WK-Basistabelle'!F135</f>
        <v>ASV Cham 2</v>
      </c>
      <c r="G214" s="145">
        <f>'WK-Basistabelle'!G135</f>
        <v>10.6</v>
      </c>
      <c r="H214" s="145">
        <f>'WK-Basistabelle'!H135</f>
        <v>0</v>
      </c>
      <c r="I214" s="145">
        <f>'WK-Basistabelle'!I135</f>
        <v>11.55</v>
      </c>
      <c r="J214" s="145">
        <f>'WK-Basistabelle'!J135</f>
        <v>10.8</v>
      </c>
      <c r="K214" s="145">
        <f>'WK-Basistabelle'!K135</f>
        <v>32.95</v>
      </c>
      <c r="L214" s="6"/>
    </row>
    <row r="215" spans="1:12" s="8" customFormat="1" ht="12.75">
      <c r="A215" s="145" t="str">
        <f>'WK-Basistabelle'!A136</f>
        <v>N-4</v>
      </c>
      <c r="B215" s="145">
        <f>'WK-Basistabelle'!B136</f>
        <v>2006</v>
      </c>
      <c r="C215" s="145">
        <f>'WK-Basistabelle'!C136</f>
        <v>10</v>
      </c>
      <c r="D215" s="145" t="str">
        <f>'WK-Basistabelle'!D136</f>
        <v>Reitmeier</v>
      </c>
      <c r="E215" s="145" t="str">
        <f>'WK-Basistabelle'!E136</f>
        <v>Sofie</v>
      </c>
      <c r="F215" s="145" t="str">
        <f>'WK-Basistabelle'!F136</f>
        <v>ASV Cham 2</v>
      </c>
      <c r="G215" s="145">
        <f>'WK-Basistabelle'!G136</f>
        <v>11.35</v>
      </c>
      <c r="H215" s="145">
        <f>'WK-Basistabelle'!H136</f>
        <v>5.75</v>
      </c>
      <c r="I215" s="145">
        <f>'WK-Basistabelle'!I136</f>
        <v>10.9</v>
      </c>
      <c r="J215" s="145">
        <f>'WK-Basistabelle'!J136</f>
        <v>11</v>
      </c>
      <c r="K215" s="145">
        <f>'WK-Basistabelle'!K136</f>
        <v>39</v>
      </c>
      <c r="L215" s="6"/>
    </row>
    <row r="216" spans="1:12" s="8" customFormat="1" ht="13.5" thickBot="1">
      <c r="A216" s="145" t="str">
        <f>'WK-Basistabelle'!A137</f>
        <v>N-4</v>
      </c>
      <c r="B216" s="145">
        <f>'WK-Basistabelle'!B137</f>
        <v>2008</v>
      </c>
      <c r="C216" s="145">
        <f>'WK-Basistabelle'!C137</f>
        <v>10</v>
      </c>
      <c r="D216" s="145" t="str">
        <f>'WK-Basistabelle'!D137</f>
        <v>Früchtl</v>
      </c>
      <c r="E216" s="145" t="str">
        <f>'WK-Basistabelle'!E137</f>
        <v>Lea-Maria</v>
      </c>
      <c r="F216" s="145" t="str">
        <f>'WK-Basistabelle'!F137</f>
        <v>ASV Cham 2</v>
      </c>
      <c r="G216" s="145">
        <f>'WK-Basistabelle'!G137</f>
        <v>10.6</v>
      </c>
      <c r="H216" s="145">
        <f>'WK-Basistabelle'!H137</f>
        <v>6.35</v>
      </c>
      <c r="I216" s="145">
        <f>'WK-Basistabelle'!I137</f>
        <v>8.7</v>
      </c>
      <c r="J216" s="145">
        <f>'WK-Basistabelle'!J137</f>
        <v>11.1</v>
      </c>
      <c r="K216" s="145">
        <f>'WK-Basistabelle'!K137</f>
        <v>36.75</v>
      </c>
      <c r="L216" s="6"/>
    </row>
    <row r="217" spans="1:12" s="8" customFormat="1" ht="13.5" thickBot="1">
      <c r="A217" s="146"/>
      <c r="B217" s="147"/>
      <c r="C217" s="148" t="s">
        <v>25</v>
      </c>
      <c r="D217" s="148" t="s">
        <v>8</v>
      </c>
      <c r="E217" s="148"/>
      <c r="F217" s="148" t="str">
        <f>F213</f>
        <v>ASV Cham 2</v>
      </c>
      <c r="G217" s="149">
        <f>SUM(G213:G216)-MIN(G213:G216)</f>
        <v>34.15</v>
      </c>
      <c r="H217" s="149">
        <f>SUM(H213:H216)-MIN(H213:H216)</f>
        <v>23.200000000000003</v>
      </c>
      <c r="I217" s="149">
        <f>SUM(I213:I216)-MIN(I213:I216)</f>
        <v>35.14999999999999</v>
      </c>
      <c r="J217" s="150">
        <f>SUM(J213:J216)-MIN(J213:J216)</f>
        <v>35.45</v>
      </c>
      <c r="K217" s="151">
        <f>SUM(G217:J217)</f>
        <v>127.95</v>
      </c>
      <c r="L217" s="6"/>
    </row>
    <row r="218" spans="1:12" s="8" customFormat="1" ht="12.75">
      <c r="A218" s="10"/>
      <c r="B218" s="10"/>
      <c r="C218" s="10"/>
      <c r="D218" s="10"/>
      <c r="E218" s="10"/>
      <c r="F218" s="10"/>
      <c r="G218" s="11"/>
      <c r="H218" s="11"/>
      <c r="I218" s="11"/>
      <c r="J218" s="11"/>
      <c r="K218" s="11"/>
      <c r="L218" s="6"/>
    </row>
    <row r="219" spans="1:12" s="8" customFormat="1" ht="12.75">
      <c r="A219" s="10"/>
      <c r="B219" s="10"/>
      <c r="C219" s="10"/>
      <c r="D219" s="10"/>
      <c r="E219" s="10"/>
      <c r="F219" s="10"/>
      <c r="G219" s="11"/>
      <c r="H219" s="11"/>
      <c r="I219" s="11"/>
      <c r="J219" s="11"/>
      <c r="K219" s="11"/>
      <c r="L219" s="6"/>
    </row>
    <row r="220" spans="1:12" s="8" customFormat="1" ht="13.5" thickBot="1">
      <c r="A220" s="53"/>
      <c r="B220" s="53"/>
      <c r="C220" s="53"/>
      <c r="D220" s="53"/>
      <c r="E220" s="53"/>
      <c r="F220" s="53"/>
      <c r="G220" s="54"/>
      <c r="H220" s="54"/>
      <c r="I220" s="54"/>
      <c r="J220" s="54"/>
      <c r="K220" s="54"/>
      <c r="L220" s="10"/>
    </row>
    <row r="221" spans="1:12" s="13" customFormat="1" ht="12.75">
      <c r="A221" s="120" t="str">
        <f>'WK-Basistabelle'!A146</f>
        <v>N-3</v>
      </c>
      <c r="B221" s="120">
        <f>'WK-Basistabelle'!B146</f>
        <v>2002</v>
      </c>
      <c r="C221" s="120">
        <f>'WK-Basistabelle'!C146</f>
        <v>11</v>
      </c>
      <c r="D221" s="120" t="str">
        <f>'WK-Basistabelle'!D146</f>
        <v>Kremser</v>
      </c>
      <c r="E221" s="120" t="str">
        <f>'WK-Basistabelle'!E146</f>
        <v>Jessika</v>
      </c>
      <c r="F221" s="120" t="str">
        <f>'WK-Basistabelle'!F146</f>
        <v>TSV Kriegshaber</v>
      </c>
      <c r="G221" s="120">
        <f>'WK-Basistabelle'!G146</f>
        <v>10.95</v>
      </c>
      <c r="H221" s="120">
        <f>'WK-Basistabelle'!H146</f>
        <v>6.85</v>
      </c>
      <c r="I221" s="120">
        <f>'WK-Basistabelle'!I146</f>
        <v>8.35</v>
      </c>
      <c r="J221" s="120">
        <f>'WK-Basistabelle'!J146</f>
        <v>10.4</v>
      </c>
      <c r="K221" s="120">
        <f>'WK-Basistabelle'!K146</f>
        <v>36.55</v>
      </c>
      <c r="L221" s="53"/>
    </row>
    <row r="222" spans="1:12" s="13" customFormat="1" ht="12.75">
      <c r="A222" s="121" t="str">
        <f>'WK-Basistabelle'!A147</f>
        <v>N-3</v>
      </c>
      <c r="B222" s="121">
        <f>'WK-Basistabelle'!B147</f>
        <v>1998</v>
      </c>
      <c r="C222" s="121">
        <f>'WK-Basistabelle'!C147</f>
        <v>11</v>
      </c>
      <c r="D222" s="121" t="str">
        <f>'WK-Basistabelle'!D147</f>
        <v>Wagner</v>
      </c>
      <c r="E222" s="121" t="str">
        <f>'WK-Basistabelle'!E147</f>
        <v>Vanessa</v>
      </c>
      <c r="F222" s="121" t="str">
        <f>'WK-Basistabelle'!F147</f>
        <v>TSV Kriegshaber</v>
      </c>
      <c r="G222" s="121">
        <f>'WK-Basistabelle'!G147</f>
        <v>11.75</v>
      </c>
      <c r="H222" s="121">
        <f>'WK-Basistabelle'!H147</f>
        <v>10.85</v>
      </c>
      <c r="I222" s="121">
        <f>'WK-Basistabelle'!I147</f>
        <v>11.15</v>
      </c>
      <c r="J222" s="121">
        <f>'WK-Basistabelle'!J147</f>
        <v>12.2</v>
      </c>
      <c r="K222" s="121">
        <f>'WK-Basistabelle'!K147</f>
        <v>45.95</v>
      </c>
      <c r="L222" s="53"/>
    </row>
    <row r="223" spans="1:12" s="13" customFormat="1" ht="12.75">
      <c r="A223" s="121" t="str">
        <f>'WK-Basistabelle'!A148</f>
        <v>N-3</v>
      </c>
      <c r="B223" s="121">
        <f>'WK-Basistabelle'!B148</f>
        <v>1993</v>
      </c>
      <c r="C223" s="121">
        <f>'WK-Basistabelle'!C148</f>
        <v>11</v>
      </c>
      <c r="D223" s="121" t="str">
        <f>'WK-Basistabelle'!D148</f>
        <v>Bland</v>
      </c>
      <c r="E223" s="121" t="str">
        <f>'WK-Basistabelle'!E148</f>
        <v>Vanessa</v>
      </c>
      <c r="F223" s="121" t="str">
        <f>'WK-Basistabelle'!F148</f>
        <v>TSV Kriegshaber</v>
      </c>
      <c r="G223" s="121">
        <f>'WK-Basistabelle'!G148</f>
        <v>11.35</v>
      </c>
      <c r="H223" s="121">
        <f>'WK-Basistabelle'!H148</f>
        <v>8.05</v>
      </c>
      <c r="I223" s="121">
        <f>'WK-Basistabelle'!I148</f>
        <v>10.4</v>
      </c>
      <c r="J223" s="121">
        <f>'WK-Basistabelle'!J148</f>
        <v>11.85</v>
      </c>
      <c r="K223" s="121">
        <f>'WK-Basistabelle'!K148</f>
        <v>41.65</v>
      </c>
      <c r="L223" s="53"/>
    </row>
    <row r="224" spans="1:12" s="13" customFormat="1" ht="13.5" thickBot="1">
      <c r="A224" s="121" t="str">
        <f>'WK-Basistabelle'!A149</f>
        <v>N-3</v>
      </c>
      <c r="B224" s="121">
        <f>'WK-Basistabelle'!B149</f>
        <v>2003</v>
      </c>
      <c r="C224" s="121">
        <f>'WK-Basistabelle'!C149</f>
        <v>11</v>
      </c>
      <c r="D224" s="121" t="str">
        <f>'WK-Basistabelle'!D149</f>
        <v>Christ</v>
      </c>
      <c r="E224" s="121" t="str">
        <f>'WK-Basistabelle'!E149</f>
        <v>Johanna</v>
      </c>
      <c r="F224" s="121" t="str">
        <f>'WK-Basistabelle'!F149</f>
        <v>TSV Kriegshaber</v>
      </c>
      <c r="G224" s="121">
        <f>'WK-Basistabelle'!G149</f>
        <v>12.5</v>
      </c>
      <c r="H224" s="121">
        <f>'WK-Basistabelle'!H149</f>
        <v>8.2</v>
      </c>
      <c r="I224" s="121">
        <f>'WK-Basistabelle'!I149</f>
        <v>11.15</v>
      </c>
      <c r="J224" s="121">
        <f>'WK-Basistabelle'!J149</f>
        <v>13</v>
      </c>
      <c r="K224" s="121">
        <f>'WK-Basistabelle'!K149</f>
        <v>44.85</v>
      </c>
      <c r="L224" s="53"/>
    </row>
    <row r="225" spans="1:14" ht="13.5" thickBot="1">
      <c r="A225" s="122"/>
      <c r="B225" s="123"/>
      <c r="C225" s="124" t="s">
        <v>26</v>
      </c>
      <c r="D225" s="124" t="s">
        <v>8</v>
      </c>
      <c r="E225" s="124"/>
      <c r="F225" s="124" t="str">
        <f>F221</f>
        <v>TSV Kriegshaber</v>
      </c>
      <c r="G225" s="125">
        <f>SUM(G221:G224)-MIN(G221:G224)</f>
        <v>35.599999999999994</v>
      </c>
      <c r="H225" s="125">
        <f>SUM(H221:H224)-MIN(H221:H224)</f>
        <v>27.1</v>
      </c>
      <c r="I225" s="125">
        <f>SUM(I221:I224)-MIN(I221:I224)</f>
        <v>32.699999999999996</v>
      </c>
      <c r="J225" s="126">
        <f>SUM(J221:J224)-MIN(J221:J224)</f>
        <v>37.050000000000004</v>
      </c>
      <c r="K225" s="127">
        <f>SUM(G225:J225)</f>
        <v>132.45</v>
      </c>
      <c r="L225" s="10"/>
      <c r="M225" s="8"/>
      <c r="N225" s="8"/>
    </row>
    <row r="226" spans="1:14" ht="13.5" thickBot="1">
      <c r="A226" s="10"/>
      <c r="B226" s="10"/>
      <c r="C226" s="10"/>
      <c r="D226" s="10"/>
      <c r="E226" s="10"/>
      <c r="F226" s="10"/>
      <c r="G226" s="11"/>
      <c r="H226" s="11"/>
      <c r="I226" s="11"/>
      <c r="J226" s="11"/>
      <c r="K226" s="11"/>
      <c r="L226" s="10"/>
      <c r="M226" s="8"/>
      <c r="N226" s="8"/>
    </row>
    <row r="227" spans="1:12" s="13" customFormat="1" ht="12.75">
      <c r="A227" s="120" t="str">
        <f>'WK-Basistabelle'!A150</f>
        <v>N-3</v>
      </c>
      <c r="B227" s="120">
        <f>'WK-Basistabelle'!B150</f>
        <v>2003</v>
      </c>
      <c r="C227" s="120">
        <f>'WK-Basistabelle'!C150</f>
        <v>11</v>
      </c>
      <c r="D227" s="120" t="str">
        <f>'WK-Basistabelle'!D150</f>
        <v>Säckl</v>
      </c>
      <c r="E227" s="120" t="str">
        <f>'WK-Basistabelle'!E150</f>
        <v>Giulia</v>
      </c>
      <c r="F227" s="120" t="str">
        <f>'WK-Basistabelle'!F150</f>
        <v>ASV Cham 1</v>
      </c>
      <c r="G227" s="120">
        <f>'WK-Basistabelle'!G150</f>
        <v>12.2</v>
      </c>
      <c r="H227" s="120">
        <f>'WK-Basistabelle'!H150</f>
        <v>8.55</v>
      </c>
      <c r="I227" s="120">
        <f>'WK-Basistabelle'!I150</f>
        <v>10.85</v>
      </c>
      <c r="J227" s="120">
        <f>'WK-Basistabelle'!J150</f>
        <v>12.55</v>
      </c>
      <c r="K227" s="120">
        <f>'WK-Basistabelle'!K150</f>
        <v>44.150000000000006</v>
      </c>
      <c r="L227" s="53"/>
    </row>
    <row r="228" spans="1:12" s="13" customFormat="1" ht="12.75">
      <c r="A228" s="121" t="str">
        <f>'WK-Basistabelle'!A151</f>
        <v>N-3</v>
      </c>
      <c r="B228" s="121">
        <f>'WK-Basistabelle'!B151</f>
        <v>2003</v>
      </c>
      <c r="C228" s="121">
        <f>'WK-Basistabelle'!C151</f>
        <v>11</v>
      </c>
      <c r="D228" s="121" t="str">
        <f>'WK-Basistabelle'!D151</f>
        <v>Althammer</v>
      </c>
      <c r="E228" s="121" t="str">
        <f>'WK-Basistabelle'!E151</f>
        <v>Lena</v>
      </c>
      <c r="F228" s="121" t="str">
        <f>'WK-Basistabelle'!F151</f>
        <v>ASV Cham 1</v>
      </c>
      <c r="G228" s="121">
        <f>'WK-Basistabelle'!G151</f>
        <v>12.35</v>
      </c>
      <c r="H228" s="121">
        <f>'WK-Basistabelle'!H151</f>
        <v>8.6</v>
      </c>
      <c r="I228" s="121">
        <f>'WK-Basistabelle'!I151</f>
        <v>12.75</v>
      </c>
      <c r="J228" s="121">
        <f>'WK-Basistabelle'!J151</f>
        <v>12.6</v>
      </c>
      <c r="K228" s="121">
        <f>'WK-Basistabelle'!K151</f>
        <v>46.300000000000004</v>
      </c>
      <c r="L228" s="53"/>
    </row>
    <row r="229" spans="1:12" s="13" customFormat="1" ht="12.75">
      <c r="A229" s="121" t="str">
        <f>'WK-Basistabelle'!A152</f>
        <v>N-3</v>
      </c>
      <c r="B229" s="121">
        <f>'WK-Basistabelle'!B152</f>
        <v>2004</v>
      </c>
      <c r="C229" s="121">
        <f>'WK-Basistabelle'!C152</f>
        <v>11</v>
      </c>
      <c r="D229" s="121" t="str">
        <f>'WK-Basistabelle'!D152</f>
        <v>Gdanitz</v>
      </c>
      <c r="E229" s="121" t="str">
        <f>'WK-Basistabelle'!E152</f>
        <v>Lina</v>
      </c>
      <c r="F229" s="121" t="str">
        <f>'WK-Basistabelle'!F152</f>
        <v>ASV Cham 1</v>
      </c>
      <c r="G229" s="121">
        <f>'WK-Basistabelle'!G152</f>
        <v>11.05</v>
      </c>
      <c r="H229" s="121">
        <f>'WK-Basistabelle'!H152</f>
        <v>8.75</v>
      </c>
      <c r="I229" s="121">
        <f>'WK-Basistabelle'!I152</f>
        <v>12.05</v>
      </c>
      <c r="J229" s="121">
        <f>'WK-Basistabelle'!J152</f>
        <v>12.1</v>
      </c>
      <c r="K229" s="121">
        <f>'WK-Basistabelle'!K152</f>
        <v>43.95</v>
      </c>
      <c r="L229" s="53"/>
    </row>
    <row r="230" spans="1:12" s="13" customFormat="1" ht="13.5" thickBot="1">
      <c r="A230" s="121" t="str">
        <f>'WK-Basistabelle'!A140</f>
        <v>N-4</v>
      </c>
      <c r="B230" s="121">
        <f>'WK-Basistabelle'!B140</f>
        <v>2005</v>
      </c>
      <c r="C230" s="121">
        <f>'WK-Basistabelle'!C140</f>
        <v>10</v>
      </c>
      <c r="D230" s="121" t="str">
        <f>'WK-Basistabelle'!D140</f>
        <v>Irrgang</v>
      </c>
      <c r="E230" s="121" t="str">
        <f>'WK-Basistabelle'!E140</f>
        <v>Jule</v>
      </c>
      <c r="F230" s="121" t="str">
        <f>'WK-Basistabelle'!F140</f>
        <v>ASV Cham 1</v>
      </c>
      <c r="G230" s="121">
        <f>'WK-Basistabelle'!G140</f>
        <v>11.8</v>
      </c>
      <c r="H230" s="121">
        <f>'WK-Basistabelle'!H140</f>
        <v>11.45</v>
      </c>
      <c r="I230" s="121">
        <f>'WK-Basistabelle'!I140</f>
        <v>12.5</v>
      </c>
      <c r="J230" s="121">
        <f>'WK-Basistabelle'!J140</f>
        <v>13</v>
      </c>
      <c r="K230" s="121">
        <f>'WK-Basistabelle'!K140</f>
        <v>48.75</v>
      </c>
      <c r="L230" s="53"/>
    </row>
    <row r="231" spans="1:13" ht="13.5" thickBot="1">
      <c r="A231" s="122"/>
      <c r="B231" s="123"/>
      <c r="C231" s="124" t="s">
        <v>26</v>
      </c>
      <c r="D231" s="124" t="s">
        <v>8</v>
      </c>
      <c r="E231" s="124"/>
      <c r="F231" s="124" t="str">
        <f>F227</f>
        <v>ASV Cham 1</v>
      </c>
      <c r="G231" s="125">
        <f>SUM(G227:G230)-MIN(G227:G230)</f>
        <v>36.349999999999994</v>
      </c>
      <c r="H231" s="125">
        <f>SUM(H227:H230)-MIN(H227:H230)</f>
        <v>28.799999999999994</v>
      </c>
      <c r="I231" s="125">
        <f>SUM(I227:I230)-MIN(I227:I230)</f>
        <v>37.300000000000004</v>
      </c>
      <c r="J231" s="126">
        <f>SUM(J227:J230)-MIN(J227:J230)</f>
        <v>38.15</v>
      </c>
      <c r="K231" s="127">
        <f>SUM(G231:J231)</f>
        <v>140.6</v>
      </c>
      <c r="L231" s="10"/>
      <c r="M231" s="8"/>
    </row>
    <row r="232" spans="1:13" ht="13.5" thickBot="1">
      <c r="A232" s="10"/>
      <c r="B232" s="10"/>
      <c r="C232" s="10"/>
      <c r="D232" s="10"/>
      <c r="E232" s="10"/>
      <c r="F232" s="10"/>
      <c r="G232" s="11"/>
      <c r="H232" s="11"/>
      <c r="I232" s="11"/>
      <c r="J232" s="11"/>
      <c r="K232" s="11"/>
      <c r="L232" s="10"/>
      <c r="M232" s="8"/>
    </row>
    <row r="233" spans="1:11" ht="12.75">
      <c r="A233" s="120" t="str">
        <f>'WK-Basistabelle'!A153</f>
        <v>N-3</v>
      </c>
      <c r="B233" s="120">
        <f>'WK-Basistabelle'!B153</f>
        <v>1990</v>
      </c>
      <c r="C233" s="120">
        <f>'WK-Basistabelle'!C153</f>
        <v>11</v>
      </c>
      <c r="D233" s="120" t="str">
        <f>'WK-Basistabelle'!D153</f>
        <v>Reil</v>
      </c>
      <c r="E233" s="120" t="str">
        <f>'WK-Basistabelle'!E153</f>
        <v>Franziska</v>
      </c>
      <c r="F233" s="120" t="str">
        <f>'WK-Basistabelle'!F153</f>
        <v>ASV Cham 2</v>
      </c>
      <c r="G233" s="120">
        <f>'WK-Basistabelle'!G153</f>
        <v>11.8</v>
      </c>
      <c r="H233" s="120">
        <f>'WK-Basistabelle'!H153</f>
        <v>8.6</v>
      </c>
      <c r="I233" s="120">
        <f>'WK-Basistabelle'!I153</f>
        <v>12.45</v>
      </c>
      <c r="J233" s="120">
        <f>'WK-Basistabelle'!J153</f>
        <v>12.8</v>
      </c>
      <c r="K233" s="120">
        <f>'WK-Basistabelle'!K153</f>
        <v>45.64999999999999</v>
      </c>
    </row>
    <row r="234" spans="1:11" ht="12.75">
      <c r="A234" s="121" t="str">
        <f>'WK-Basistabelle'!A154</f>
        <v>N-3</v>
      </c>
      <c r="B234" s="121">
        <f>'WK-Basistabelle'!B154</f>
        <v>1990</v>
      </c>
      <c r="C234" s="121">
        <f>'WK-Basistabelle'!C154</f>
        <v>11</v>
      </c>
      <c r="D234" s="121" t="str">
        <f>'WK-Basistabelle'!D154</f>
        <v>Mayer</v>
      </c>
      <c r="E234" s="121" t="str">
        <f>'WK-Basistabelle'!E154</f>
        <v>Kerstin</v>
      </c>
      <c r="F234" s="121" t="str">
        <f>'WK-Basistabelle'!F154</f>
        <v>ASV Cham 2</v>
      </c>
      <c r="G234" s="121">
        <f>'WK-Basistabelle'!G154</f>
        <v>12.3</v>
      </c>
      <c r="H234" s="121">
        <f>'WK-Basistabelle'!H154</f>
        <v>10.95</v>
      </c>
      <c r="I234" s="121">
        <f>'WK-Basistabelle'!I154</f>
        <v>12.1</v>
      </c>
      <c r="J234" s="121">
        <f>'WK-Basistabelle'!J154</f>
        <v>12.2</v>
      </c>
      <c r="K234" s="121">
        <f>'WK-Basistabelle'!K154</f>
        <v>47.55</v>
      </c>
    </row>
    <row r="235" spans="1:11" ht="12.75">
      <c r="A235" s="121" t="str">
        <f>'WK-Basistabelle'!A155</f>
        <v>N-3</v>
      </c>
      <c r="B235" s="121">
        <f>'WK-Basistabelle'!B155</f>
        <v>2001</v>
      </c>
      <c r="C235" s="121">
        <f>'WK-Basistabelle'!C155</f>
        <v>11</v>
      </c>
      <c r="D235" s="121" t="str">
        <f>'WK-Basistabelle'!D155</f>
        <v>Michel</v>
      </c>
      <c r="E235" s="121" t="str">
        <f>'WK-Basistabelle'!E155</f>
        <v>Sophia</v>
      </c>
      <c r="F235" s="121" t="str">
        <f>'WK-Basistabelle'!F155</f>
        <v>ASV Cham 2</v>
      </c>
      <c r="G235" s="121">
        <f>'WK-Basistabelle'!G155</f>
        <v>10.6</v>
      </c>
      <c r="H235" s="121">
        <f>'WK-Basistabelle'!H155</f>
        <v>8.1</v>
      </c>
      <c r="I235" s="121">
        <f>'WK-Basistabelle'!I155</f>
        <v>10.6</v>
      </c>
      <c r="J235" s="121">
        <f>'WK-Basistabelle'!J155</f>
        <v>11.65</v>
      </c>
      <c r="K235" s="121">
        <f>'WK-Basistabelle'!K155</f>
        <v>40.949999999999996</v>
      </c>
    </row>
    <row r="236" spans="1:11" ht="13.5" thickBot="1">
      <c r="A236" s="121" t="str">
        <f>'WK-Basistabelle'!A156</f>
        <v>N-3</v>
      </c>
      <c r="B236" s="121">
        <f>'WK-Basistabelle'!B156</f>
        <v>1999</v>
      </c>
      <c r="C236" s="121">
        <f>'WK-Basistabelle'!C156</f>
        <v>11</v>
      </c>
      <c r="D236" s="121" t="str">
        <f>'WK-Basistabelle'!D156</f>
        <v>Heyes</v>
      </c>
      <c r="E236" s="121" t="str">
        <f>'WK-Basistabelle'!E156</f>
        <v>Tessa</v>
      </c>
      <c r="F236" s="121" t="str">
        <f>'WK-Basistabelle'!F156</f>
        <v>ASV Cham 2</v>
      </c>
      <c r="G236" s="121">
        <f>'WK-Basistabelle'!G156</f>
        <v>10.55</v>
      </c>
      <c r="H236" s="121">
        <f>'WK-Basistabelle'!H156</f>
        <v>10.1</v>
      </c>
      <c r="I236" s="121">
        <f>'WK-Basistabelle'!I156</f>
        <v>13.25</v>
      </c>
      <c r="J236" s="121">
        <f>'WK-Basistabelle'!J156</f>
        <v>11.75</v>
      </c>
      <c r="K236" s="121">
        <f>'WK-Basistabelle'!K156</f>
        <v>45.65</v>
      </c>
    </row>
    <row r="237" spans="1:11" ht="13.5" thickBot="1">
      <c r="A237" s="122"/>
      <c r="B237" s="123"/>
      <c r="C237" s="124" t="s">
        <v>26</v>
      </c>
      <c r="D237" s="124" t="s">
        <v>8</v>
      </c>
      <c r="E237" s="124"/>
      <c r="F237" s="124" t="str">
        <f>F233</f>
        <v>ASV Cham 2</v>
      </c>
      <c r="G237" s="125">
        <f>SUM(G233:G236)-MIN(G233:G236)</f>
        <v>34.7</v>
      </c>
      <c r="H237" s="125">
        <f>SUM(H233:H236)-MIN(H233:H236)</f>
        <v>29.65</v>
      </c>
      <c r="I237" s="125">
        <f>SUM(I233:I236)-MIN(I233:I236)</f>
        <v>37.8</v>
      </c>
      <c r="J237" s="126">
        <f>SUM(J233:J236)-MIN(J233:J236)</f>
        <v>36.75</v>
      </c>
      <c r="K237" s="127">
        <f>SUM(G237:J237)</f>
        <v>138.89999999999998</v>
      </c>
    </row>
    <row r="238" spans="1:12" s="8" customFormat="1" ht="13.5" thickBot="1">
      <c r="A238" s="53"/>
      <c r="B238" s="53"/>
      <c r="C238" s="53"/>
      <c r="D238" s="53"/>
      <c r="E238" s="53"/>
      <c r="F238" s="53"/>
      <c r="G238" s="54"/>
      <c r="H238" s="54"/>
      <c r="I238" s="54"/>
      <c r="J238" s="54"/>
      <c r="K238" s="54"/>
      <c r="L238" s="10"/>
    </row>
    <row r="239" spans="1:12" s="13" customFormat="1" ht="12.75">
      <c r="A239" s="120" t="str">
        <f>'WK-Basistabelle'!A142</f>
        <v>N-2</v>
      </c>
      <c r="B239" s="120">
        <f>'WK-Basistabelle'!B142</f>
        <v>2005</v>
      </c>
      <c r="C239" s="120">
        <f>'WK-Basistabelle'!C142</f>
        <v>10</v>
      </c>
      <c r="D239" s="120" t="str">
        <f>'WK-Basistabelle'!D142</f>
        <v>Casper</v>
      </c>
      <c r="E239" s="120" t="str">
        <f>'WK-Basistabelle'!E142</f>
        <v>Hanna</v>
      </c>
      <c r="F239" s="120" t="str">
        <f>'WK-Basistabelle'!F142</f>
        <v>MTV Stadeln</v>
      </c>
      <c r="G239" s="120">
        <f>'WK-Basistabelle'!G142</f>
        <v>12.95</v>
      </c>
      <c r="H239" s="120">
        <f>'WK-Basistabelle'!H142</f>
        <v>11.1</v>
      </c>
      <c r="I239" s="120">
        <f>'WK-Basistabelle'!I142</f>
        <v>12.7</v>
      </c>
      <c r="J239" s="120">
        <f>'WK-Basistabelle'!J142</f>
        <v>12.6</v>
      </c>
      <c r="K239" s="120">
        <f>'WK-Basistabelle'!K142</f>
        <v>49.35</v>
      </c>
      <c r="L239" s="53"/>
    </row>
    <row r="240" spans="1:12" s="8" customFormat="1" ht="12.75">
      <c r="A240" s="121" t="str">
        <f>'WK-Basistabelle'!A159</f>
        <v>N-2</v>
      </c>
      <c r="B240" s="121">
        <f>'WK-Basistabelle'!B159</f>
        <v>2004</v>
      </c>
      <c r="C240" s="121">
        <f>'WK-Basistabelle'!C159</f>
        <v>11</v>
      </c>
      <c r="D240" s="121" t="str">
        <f>'WK-Basistabelle'!D159</f>
        <v>Höld</v>
      </c>
      <c r="E240" s="121" t="str">
        <f>'WK-Basistabelle'!E159</f>
        <v>Juliane</v>
      </c>
      <c r="F240" s="121" t="str">
        <f>'WK-Basistabelle'!F159</f>
        <v>MTV Stadeln</v>
      </c>
      <c r="G240" s="121">
        <f>'WK-Basistabelle'!G159</f>
        <v>12.95</v>
      </c>
      <c r="H240" s="121">
        <f>'WK-Basistabelle'!H159</f>
        <v>11.15</v>
      </c>
      <c r="I240" s="121">
        <f>'WK-Basistabelle'!I159</f>
        <v>11.05</v>
      </c>
      <c r="J240" s="121">
        <f>'WK-Basistabelle'!J159</f>
        <v>12.1</v>
      </c>
      <c r="K240" s="121">
        <f>'WK-Basistabelle'!K159</f>
        <v>47.25000000000001</v>
      </c>
      <c r="L240" s="10"/>
    </row>
    <row r="241" spans="1:12" s="8" customFormat="1" ht="12.75">
      <c r="A241" s="121" t="str">
        <f>'WK-Basistabelle'!A160</f>
        <v>N-2</v>
      </c>
      <c r="B241" s="121">
        <f>'WK-Basistabelle'!B160</f>
        <v>2003</v>
      </c>
      <c r="C241" s="121">
        <f>'WK-Basistabelle'!C160</f>
        <v>11</v>
      </c>
      <c r="D241" s="121" t="str">
        <f>'WK-Basistabelle'!D160</f>
        <v>König</v>
      </c>
      <c r="E241" s="121" t="str">
        <f>'WK-Basistabelle'!E160</f>
        <v>Katharina</v>
      </c>
      <c r="F241" s="121" t="str">
        <f>'WK-Basistabelle'!F160</f>
        <v>MTV Stadeln</v>
      </c>
      <c r="G241" s="121">
        <f>'WK-Basistabelle'!G160</f>
        <v>12.75</v>
      </c>
      <c r="H241" s="121">
        <f>'WK-Basistabelle'!H160</f>
        <v>10.5</v>
      </c>
      <c r="I241" s="121">
        <f>'WK-Basistabelle'!I160</f>
        <v>12.3</v>
      </c>
      <c r="J241" s="121">
        <f>'WK-Basistabelle'!J160</f>
        <v>12.25</v>
      </c>
      <c r="K241" s="121">
        <f>'WK-Basistabelle'!K160</f>
        <v>47.8</v>
      </c>
      <c r="L241" s="6"/>
    </row>
    <row r="242" spans="1:12" s="8" customFormat="1" ht="13.5" thickBot="1">
      <c r="A242" s="121" t="str">
        <f>'WK-Basistabelle'!A161</f>
        <v>N-2</v>
      </c>
      <c r="B242" s="121">
        <f>'WK-Basistabelle'!B161</f>
        <v>2003</v>
      </c>
      <c r="C242" s="121">
        <f>'WK-Basistabelle'!C161</f>
        <v>11</v>
      </c>
      <c r="D242" s="121" t="str">
        <f>'WK-Basistabelle'!D161</f>
        <v>Schuster</v>
      </c>
      <c r="E242" s="121" t="str">
        <f>'WK-Basistabelle'!E161</f>
        <v>Sari</v>
      </c>
      <c r="F242" s="121" t="str">
        <f>'WK-Basistabelle'!F161</f>
        <v>MTV Stadeln</v>
      </c>
      <c r="G242" s="121">
        <f>'WK-Basistabelle'!G161</f>
        <v>13.05</v>
      </c>
      <c r="H242" s="121">
        <f>'WK-Basistabelle'!H161</f>
        <v>11.55</v>
      </c>
      <c r="I242" s="121">
        <f>'WK-Basistabelle'!I161</f>
        <v>12.9</v>
      </c>
      <c r="J242" s="121">
        <f>'WK-Basistabelle'!J161</f>
        <v>12.95</v>
      </c>
      <c r="K242" s="121">
        <f>'WK-Basistabelle'!K161</f>
        <v>50.45</v>
      </c>
      <c r="L242" s="10"/>
    </row>
    <row r="243" spans="1:12" s="8" customFormat="1" ht="13.5" thickBot="1">
      <c r="A243" s="122"/>
      <c r="B243" s="123"/>
      <c r="C243" s="124" t="s">
        <v>26</v>
      </c>
      <c r="D243" s="124" t="s">
        <v>8</v>
      </c>
      <c r="E243" s="124"/>
      <c r="F243" s="124" t="str">
        <f>F239</f>
        <v>MTV Stadeln</v>
      </c>
      <c r="G243" s="125">
        <f>SUM(G239:G242)-MIN(G239:G242)</f>
        <v>38.95</v>
      </c>
      <c r="H243" s="125">
        <f>SUM(H239:H242)-MIN(H239:H242)</f>
        <v>33.8</v>
      </c>
      <c r="I243" s="125">
        <f>SUM(I239:I242)-MIN(I239:I242)</f>
        <v>37.89999999999999</v>
      </c>
      <c r="J243" s="126">
        <f>SUM(J239:J242)-MIN(J239:J242)</f>
        <v>37.800000000000004</v>
      </c>
      <c r="K243" s="127">
        <f>SUM(G243:J243)</f>
        <v>148.45</v>
      </c>
      <c r="L243" s="10"/>
    </row>
    <row r="244" spans="1:12" s="8" customFormat="1" ht="13.5" thickBot="1">
      <c r="A244" s="53"/>
      <c r="B244" s="53"/>
      <c r="C244" s="53"/>
      <c r="D244" s="53"/>
      <c r="E244" s="53"/>
      <c r="F244" s="53"/>
      <c r="G244" s="54"/>
      <c r="H244" s="54"/>
      <c r="I244" s="54"/>
      <c r="J244" s="54"/>
      <c r="K244" s="54"/>
      <c r="L244" s="10"/>
    </row>
    <row r="245" spans="1:12" s="8" customFormat="1" ht="12.75">
      <c r="A245" s="120"/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0"/>
    </row>
    <row r="246" spans="1:12" s="8" customFormat="1" ht="12.75">
      <c r="A246" s="121"/>
      <c r="B246" s="121"/>
      <c r="C246" s="121"/>
      <c r="D246" s="121"/>
      <c r="E246" s="121"/>
      <c r="F246" s="121"/>
      <c r="G246" s="121"/>
      <c r="H246" s="121"/>
      <c r="I246" s="121"/>
      <c r="J246" s="121"/>
      <c r="K246" s="121"/>
      <c r="L246" s="6"/>
    </row>
    <row r="247" spans="1:12" s="8" customFormat="1" ht="12.75">
      <c r="A247" s="121"/>
      <c r="B247" s="121"/>
      <c r="C247" s="121"/>
      <c r="D247" s="121"/>
      <c r="E247" s="121"/>
      <c r="F247" s="121"/>
      <c r="G247" s="121"/>
      <c r="H247" s="121"/>
      <c r="I247" s="121"/>
      <c r="J247" s="121"/>
      <c r="K247" s="121"/>
      <c r="L247" s="10"/>
    </row>
    <row r="248" spans="1:12" s="8" customFormat="1" ht="13.5" thickBot="1">
      <c r="A248" s="121"/>
      <c r="B248" s="121"/>
      <c r="C248" s="121"/>
      <c r="D248" s="121"/>
      <c r="E248" s="121"/>
      <c r="F248" s="121"/>
      <c r="G248" s="121"/>
      <c r="H248" s="121"/>
      <c r="I248" s="121"/>
      <c r="J248" s="121"/>
      <c r="K248" s="121"/>
      <c r="L248" s="10"/>
    </row>
    <row r="249" spans="1:12" s="8" customFormat="1" ht="13.5" thickBot="1">
      <c r="A249" s="122"/>
      <c r="B249" s="123"/>
      <c r="C249" s="124" t="s">
        <v>26</v>
      </c>
      <c r="D249" s="124" t="s">
        <v>8</v>
      </c>
      <c r="E249" s="124"/>
      <c r="F249" s="124">
        <f>F245</f>
        <v>0</v>
      </c>
      <c r="G249" s="125">
        <f>SUM(G245:G248)-MIN(G245:G248)</f>
        <v>0</v>
      </c>
      <c r="H249" s="125">
        <f>SUM(H245:H248)-MIN(H245:H248)</f>
        <v>0</v>
      </c>
      <c r="I249" s="125">
        <f>SUM(I245:I248)-MIN(I245:I248)</f>
        <v>0</v>
      </c>
      <c r="J249" s="126">
        <f>SUM(J245:J248)-MIN(J245:J248)</f>
        <v>0</v>
      </c>
      <c r="K249" s="127">
        <f>SUM(G249:J249)</f>
        <v>0</v>
      </c>
      <c r="L249" s="10"/>
    </row>
    <row r="250" spans="1:12" s="13" customFormat="1" ht="12.75">
      <c r="A250" s="53"/>
      <c r="B250" s="53"/>
      <c r="C250" s="53"/>
      <c r="D250" s="53"/>
      <c r="E250" s="53"/>
      <c r="F250" s="53"/>
      <c r="G250" s="54"/>
      <c r="H250" s="54"/>
      <c r="I250" s="54"/>
      <c r="J250" s="54"/>
      <c r="K250" s="54"/>
      <c r="L250" s="53"/>
    </row>
    <row r="251" spans="1:12" s="8" customFormat="1" ht="12.75">
      <c r="A251" s="53"/>
      <c r="B251" s="53"/>
      <c r="C251" s="53"/>
      <c r="D251" s="53"/>
      <c r="E251" s="53"/>
      <c r="F251" s="53"/>
      <c r="G251" s="54"/>
      <c r="H251" s="54"/>
      <c r="I251" s="54"/>
      <c r="J251" s="54"/>
      <c r="K251" s="54"/>
      <c r="L251" s="10"/>
    </row>
    <row r="252" spans="1:12" s="8" customFormat="1" ht="13.5" thickBot="1">
      <c r="A252" s="53"/>
      <c r="B252" s="53"/>
      <c r="C252" s="53"/>
      <c r="D252" s="53"/>
      <c r="E252" s="53"/>
      <c r="F252" s="53"/>
      <c r="G252" s="54"/>
      <c r="H252" s="54"/>
      <c r="I252" s="54"/>
      <c r="J252" s="54"/>
      <c r="K252" s="54"/>
      <c r="L252" s="10"/>
    </row>
    <row r="253" spans="1:12" s="13" customFormat="1" ht="12.75">
      <c r="A253" s="184" t="str">
        <f>'WK-Basistabelle'!A164</f>
        <v>N-1</v>
      </c>
      <c r="B253" s="184">
        <f>'WK-Basistabelle'!B164</f>
        <v>2005</v>
      </c>
      <c r="C253" s="184">
        <f>'WK-Basistabelle'!C164</f>
        <v>12</v>
      </c>
      <c r="D253" s="184" t="str">
        <f>'WK-Basistabelle'!D164</f>
        <v>Berschneider</v>
      </c>
      <c r="E253" s="184" t="str">
        <f>'WK-Basistabelle'!E164</f>
        <v>Sania</v>
      </c>
      <c r="F253" s="184" t="str">
        <f>'WK-Basistabelle'!F164</f>
        <v>TS Herzogenaurach</v>
      </c>
      <c r="G253" s="184">
        <f>'WK-Basistabelle'!G164</f>
        <v>12.8</v>
      </c>
      <c r="H253" s="184">
        <f>'WK-Basistabelle'!H164</f>
        <v>10.7</v>
      </c>
      <c r="I253" s="184">
        <f>'WK-Basistabelle'!I164</f>
        <v>12.55</v>
      </c>
      <c r="J253" s="184">
        <f>'WK-Basistabelle'!J164</f>
        <v>12.75</v>
      </c>
      <c r="K253" s="184">
        <f>'WK-Basistabelle'!K164</f>
        <v>48.8</v>
      </c>
      <c r="L253" s="53"/>
    </row>
    <row r="254" spans="1:12" s="8" customFormat="1" ht="12.75">
      <c r="A254" s="185" t="str">
        <f>'WK-Basistabelle'!A165</f>
        <v>N-1</v>
      </c>
      <c r="B254" s="185">
        <f>'WK-Basistabelle'!B165</f>
        <v>2005</v>
      </c>
      <c r="C254" s="185">
        <f>'WK-Basistabelle'!C165</f>
        <v>12</v>
      </c>
      <c r="D254" s="185" t="str">
        <f>'WK-Basistabelle'!D165</f>
        <v>Joschko</v>
      </c>
      <c r="E254" s="185" t="str">
        <f>'WK-Basistabelle'!E165</f>
        <v>Fiona</v>
      </c>
      <c r="F254" s="185" t="str">
        <f>'WK-Basistabelle'!F165</f>
        <v>TS Herzogenaurach</v>
      </c>
      <c r="G254" s="185">
        <f>'WK-Basistabelle'!G165</f>
        <v>11.9</v>
      </c>
      <c r="H254" s="185">
        <f>'WK-Basistabelle'!H165</f>
        <v>9.6</v>
      </c>
      <c r="I254" s="185">
        <f>'WK-Basistabelle'!I165</f>
        <v>11.4</v>
      </c>
      <c r="J254" s="185">
        <f>'WK-Basistabelle'!J165</f>
        <v>11.8</v>
      </c>
      <c r="K254" s="185">
        <f>'WK-Basistabelle'!K165</f>
        <v>44.7</v>
      </c>
      <c r="L254" s="10"/>
    </row>
    <row r="255" spans="1:12" s="8" customFormat="1" ht="12.75">
      <c r="A255" s="185" t="str">
        <f>'WK-Basistabelle'!A166</f>
        <v>N-1</v>
      </c>
      <c r="B255" s="185">
        <f>'WK-Basistabelle'!B166</f>
        <v>2004</v>
      </c>
      <c r="C255" s="185">
        <f>'WK-Basistabelle'!C166</f>
        <v>12</v>
      </c>
      <c r="D255" s="185" t="str">
        <f>'WK-Basistabelle'!D166</f>
        <v>Brauburger</v>
      </c>
      <c r="E255" s="185" t="str">
        <f>'WK-Basistabelle'!E166</f>
        <v>Lena</v>
      </c>
      <c r="F255" s="185" t="str">
        <f>'WK-Basistabelle'!F166</f>
        <v>TS Herzogenaurach</v>
      </c>
      <c r="G255" s="185">
        <f>'WK-Basistabelle'!G166</f>
        <v>11.6</v>
      </c>
      <c r="H255" s="185">
        <f>'WK-Basistabelle'!H166</f>
        <v>11.2</v>
      </c>
      <c r="I255" s="185">
        <f>'WK-Basistabelle'!I166</f>
        <v>10</v>
      </c>
      <c r="J255" s="185">
        <f>'WK-Basistabelle'!J166</f>
        <v>12.7</v>
      </c>
      <c r="K255" s="185">
        <f>'WK-Basistabelle'!K166</f>
        <v>45.5</v>
      </c>
      <c r="L255" s="6"/>
    </row>
    <row r="256" spans="1:12" s="8" customFormat="1" ht="13.5" thickBot="1">
      <c r="A256" s="185" t="str">
        <f>'WK-Basistabelle'!A167</f>
        <v>N-1</v>
      </c>
      <c r="B256" s="185">
        <f>'WK-Basistabelle'!B167</f>
        <v>2004</v>
      </c>
      <c r="C256" s="185">
        <f>'WK-Basistabelle'!C167</f>
        <v>12</v>
      </c>
      <c r="D256" s="185" t="str">
        <f>'WK-Basistabelle'!D167</f>
        <v>Adamczewski</v>
      </c>
      <c r="E256" s="185" t="str">
        <f>'WK-Basistabelle'!E167</f>
        <v>Fiona</v>
      </c>
      <c r="F256" s="185" t="str">
        <f>'WK-Basistabelle'!F167</f>
        <v>TS Herzogenaurach</v>
      </c>
      <c r="G256" s="185">
        <f>'WK-Basistabelle'!G167</f>
        <v>12.95</v>
      </c>
      <c r="H256" s="185">
        <f>'WK-Basistabelle'!H167</f>
        <v>10.55</v>
      </c>
      <c r="I256" s="185">
        <f>'WK-Basistabelle'!I167</f>
        <v>12.15</v>
      </c>
      <c r="J256" s="185">
        <f>'WK-Basistabelle'!J167</f>
        <v>12.5</v>
      </c>
      <c r="K256" s="185">
        <f>'WK-Basistabelle'!K167</f>
        <v>48.15</v>
      </c>
      <c r="L256" s="10"/>
    </row>
    <row r="257" spans="1:12" s="8" customFormat="1" ht="13.5" thickBot="1">
      <c r="A257" s="186"/>
      <c r="B257" s="187"/>
      <c r="C257" s="188" t="s">
        <v>27</v>
      </c>
      <c r="D257" s="188" t="s">
        <v>8</v>
      </c>
      <c r="E257" s="188"/>
      <c r="F257" s="188" t="str">
        <f>F253</f>
        <v>TS Herzogenaurach</v>
      </c>
      <c r="G257" s="189">
        <f>SUM(G253:G256)-MIN(G253:G256)</f>
        <v>37.65</v>
      </c>
      <c r="H257" s="189">
        <f>SUM(H253:H256)-MIN(H253:H256)</f>
        <v>32.449999999999996</v>
      </c>
      <c r="I257" s="189">
        <f>SUM(I253:I256)-MIN(I253:I256)</f>
        <v>36.1</v>
      </c>
      <c r="J257" s="190">
        <f>SUM(J253:J256)-MIN(J253:J256)</f>
        <v>37.95</v>
      </c>
      <c r="K257" s="191">
        <f>SUM(G257:J257)</f>
        <v>144.14999999999998</v>
      </c>
      <c r="L257" s="10"/>
    </row>
    <row r="258" spans="1:12" s="8" customFormat="1" ht="12.75">
      <c r="A258" s="53"/>
      <c r="B258" s="53"/>
      <c r="C258" s="53"/>
      <c r="D258" s="53"/>
      <c r="E258" s="53"/>
      <c r="F258" s="53"/>
      <c r="G258" s="54"/>
      <c r="H258" s="54"/>
      <c r="I258" s="54"/>
      <c r="J258" s="54"/>
      <c r="K258" s="54"/>
      <c r="L258" s="10"/>
    </row>
    <row r="259" spans="1:12" s="8" customFormat="1" ht="12.75">
      <c r="A259" s="10"/>
      <c r="B259" s="10"/>
      <c r="C259" s="10"/>
      <c r="D259" s="10"/>
      <c r="E259" s="10"/>
      <c r="F259" s="10"/>
      <c r="G259" s="11"/>
      <c r="H259" s="11"/>
      <c r="I259" s="11"/>
      <c r="J259" s="11"/>
      <c r="K259" s="11"/>
      <c r="L259" s="10"/>
    </row>
    <row r="260" spans="1:12" s="8" customFormat="1" ht="13.5" thickBot="1">
      <c r="A260" s="10"/>
      <c r="B260" s="10"/>
      <c r="C260" s="10"/>
      <c r="D260" s="10"/>
      <c r="E260" s="10"/>
      <c r="F260" s="10"/>
      <c r="G260" s="11"/>
      <c r="H260" s="11"/>
      <c r="I260" s="11"/>
      <c r="J260" s="11"/>
      <c r="K260" s="11"/>
      <c r="L260" s="6"/>
    </row>
    <row r="261" spans="1:12" s="8" customFormat="1" ht="12.75">
      <c r="A261" s="152" t="str">
        <f>'WK-Basistabelle'!A169</f>
        <v>N-1</v>
      </c>
      <c r="B261" s="152">
        <f>'WK-Basistabelle'!B169</f>
        <v>2003</v>
      </c>
      <c r="C261" s="152">
        <f>'WK-Basistabelle'!C169</f>
        <v>13</v>
      </c>
      <c r="D261" s="152" t="str">
        <f>'WK-Basistabelle'!D169</f>
        <v>Ackermann</v>
      </c>
      <c r="E261" s="152" t="str">
        <f>'WK-Basistabelle'!E169</f>
        <v>Anita</v>
      </c>
      <c r="F261" s="152" t="str">
        <f>'WK-Basistabelle'!F169</f>
        <v>TSV Kriegshaber</v>
      </c>
      <c r="G261" s="152">
        <f>'WK-Basistabelle'!G169</f>
        <v>13.1</v>
      </c>
      <c r="H261" s="152">
        <f>'WK-Basistabelle'!H169</f>
        <v>10.25</v>
      </c>
      <c r="I261" s="152">
        <f>'WK-Basistabelle'!I169</f>
        <v>12.85</v>
      </c>
      <c r="J261" s="152">
        <f>'WK-Basistabelle'!J169</f>
        <v>11.9</v>
      </c>
      <c r="K261" s="152">
        <f>'WK-Basistabelle'!K169</f>
        <v>48.1</v>
      </c>
      <c r="L261" s="10"/>
    </row>
    <row r="262" spans="1:12" s="8" customFormat="1" ht="12.75">
      <c r="A262" s="153" t="str">
        <f>'WK-Basistabelle'!A170</f>
        <v>N-1</v>
      </c>
      <c r="B262" s="153">
        <f>'WK-Basistabelle'!B170</f>
        <v>2003</v>
      </c>
      <c r="C262" s="153">
        <f>'WK-Basistabelle'!C170</f>
        <v>13</v>
      </c>
      <c r="D262" s="153" t="str">
        <f>'WK-Basistabelle'!D170</f>
        <v>Ellenrieder</v>
      </c>
      <c r="E262" s="153" t="str">
        <f>'WK-Basistabelle'!E170</f>
        <v>Julia</v>
      </c>
      <c r="F262" s="153" t="str">
        <f>'WK-Basistabelle'!F170</f>
        <v>TSV Kriegshaber</v>
      </c>
      <c r="G262" s="153">
        <f>'WK-Basistabelle'!G170</f>
        <v>13.4</v>
      </c>
      <c r="H262" s="153">
        <f>'WK-Basistabelle'!H170</f>
        <v>11.2</v>
      </c>
      <c r="I262" s="153">
        <f>'WK-Basistabelle'!I170</f>
        <v>12.85</v>
      </c>
      <c r="J262" s="153">
        <f>'WK-Basistabelle'!J170</f>
        <v>11.65</v>
      </c>
      <c r="K262" s="153">
        <f>'WK-Basistabelle'!K170</f>
        <v>49.1</v>
      </c>
      <c r="L262" s="10"/>
    </row>
    <row r="263" spans="1:12" s="8" customFormat="1" ht="12.75">
      <c r="A263" s="153" t="str">
        <f>'WK-Basistabelle'!A171</f>
        <v>N-1</v>
      </c>
      <c r="B263" s="153">
        <f>'WK-Basistabelle'!B171</f>
        <v>2003</v>
      </c>
      <c r="C263" s="153">
        <f>'WK-Basistabelle'!C171</f>
        <v>13</v>
      </c>
      <c r="D263" s="153" t="str">
        <f>'WK-Basistabelle'!D171</f>
        <v>Ellenrieder</v>
      </c>
      <c r="E263" s="153" t="str">
        <f>'WK-Basistabelle'!E171</f>
        <v>Rebecca</v>
      </c>
      <c r="F263" s="153" t="str">
        <f>'WK-Basistabelle'!F171</f>
        <v>TSV Kriegshaber</v>
      </c>
      <c r="G263" s="153">
        <f>'WK-Basistabelle'!G171</f>
        <v>11.9</v>
      </c>
      <c r="H263" s="153">
        <f>'WK-Basistabelle'!H171</f>
        <v>9.7</v>
      </c>
      <c r="I263" s="153">
        <f>'WK-Basistabelle'!I171</f>
        <v>12.1</v>
      </c>
      <c r="J263" s="153">
        <f>'WK-Basistabelle'!J171</f>
        <v>11.85</v>
      </c>
      <c r="K263" s="153">
        <f>'WK-Basistabelle'!K171</f>
        <v>45.550000000000004</v>
      </c>
      <c r="L263" s="10"/>
    </row>
    <row r="264" spans="1:12" s="13" customFormat="1" ht="13.5" thickBot="1">
      <c r="A264" s="153" t="str">
        <f>'WK-Basistabelle'!A172</f>
        <v>N-1</v>
      </c>
      <c r="B264" s="153">
        <f>'WK-Basistabelle'!B172</f>
        <v>1995</v>
      </c>
      <c r="C264" s="153">
        <f>'WK-Basistabelle'!C172</f>
        <v>13</v>
      </c>
      <c r="D264" s="153" t="str">
        <f>'WK-Basistabelle'!D172</f>
        <v>Wagner</v>
      </c>
      <c r="E264" s="153" t="str">
        <f>'WK-Basistabelle'!E172</f>
        <v>Cindy</v>
      </c>
      <c r="F264" s="153" t="str">
        <f>'WK-Basistabelle'!F172</f>
        <v>TSV Kriegshaber</v>
      </c>
      <c r="G264" s="153">
        <f>'WK-Basistabelle'!G172</f>
        <v>13.5</v>
      </c>
      <c r="H264" s="153">
        <f>'WK-Basistabelle'!H172</f>
        <v>11.75</v>
      </c>
      <c r="I264" s="153">
        <f>'WK-Basistabelle'!I172</f>
        <v>10.7</v>
      </c>
      <c r="J264" s="153">
        <f>'WK-Basistabelle'!J172</f>
        <v>13.9</v>
      </c>
      <c r="K264" s="153">
        <f>'WK-Basistabelle'!K172</f>
        <v>49.85</v>
      </c>
      <c r="L264" s="53"/>
    </row>
    <row r="265" spans="1:12" s="8" customFormat="1" ht="13.5" thickBot="1">
      <c r="A265" s="154"/>
      <c r="B265" s="155"/>
      <c r="C265" s="156" t="s">
        <v>108</v>
      </c>
      <c r="D265" s="156" t="s">
        <v>8</v>
      </c>
      <c r="E265" s="156"/>
      <c r="F265" s="156" t="str">
        <f>F261</f>
        <v>TSV Kriegshaber</v>
      </c>
      <c r="G265" s="157">
        <f>SUM(G261:G264)-MIN(G261:G264)</f>
        <v>40</v>
      </c>
      <c r="H265" s="157">
        <f>SUM(H261:H264)-MIN(H261:H264)</f>
        <v>33.2</v>
      </c>
      <c r="I265" s="157">
        <f>SUM(I261:I264)-MIN(I261:I264)</f>
        <v>37.8</v>
      </c>
      <c r="J265" s="158">
        <f>SUM(J261:J264)-MIN(J261:J264)</f>
        <v>37.65</v>
      </c>
      <c r="K265" s="159">
        <f>SUM(G265:J265)</f>
        <v>148.65</v>
      </c>
      <c r="L265" s="10"/>
    </row>
    <row r="266" spans="1:12" s="8" customFormat="1" ht="13.5" thickBo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6"/>
    </row>
    <row r="267" spans="1:12" s="8" customFormat="1" ht="12.75">
      <c r="A267" s="152" t="str">
        <f>'WK-Basistabelle'!A173</f>
        <v>N-1</v>
      </c>
      <c r="B267" s="152">
        <f>'WK-Basistabelle'!B173</f>
        <v>2003</v>
      </c>
      <c r="C267" s="152">
        <f>'WK-Basistabelle'!C173</f>
        <v>13</v>
      </c>
      <c r="D267" s="152" t="str">
        <f>'WK-Basistabelle'!D173</f>
        <v>Rörig</v>
      </c>
      <c r="E267" s="152" t="str">
        <f>'WK-Basistabelle'!E173</f>
        <v>Carlotta</v>
      </c>
      <c r="F267" s="152" t="str">
        <f>'WK-Basistabelle'!F173</f>
        <v>TS Herzogenaurach</v>
      </c>
      <c r="G267" s="152">
        <f>'WK-Basistabelle'!G173</f>
        <v>12.8</v>
      </c>
      <c r="H267" s="152">
        <f>'WK-Basistabelle'!H173</f>
        <v>9.8</v>
      </c>
      <c r="I267" s="152">
        <f>'WK-Basistabelle'!I173</f>
        <v>10.5</v>
      </c>
      <c r="J267" s="152">
        <f>'WK-Basistabelle'!J173</f>
        <v>11.25</v>
      </c>
      <c r="K267" s="152">
        <f>'WK-Basistabelle'!K173</f>
        <v>44.35</v>
      </c>
      <c r="L267" s="10"/>
    </row>
    <row r="268" spans="1:12" s="8" customFormat="1" ht="12.75">
      <c r="A268" s="153" t="str">
        <f>'WK-Basistabelle'!A175</f>
        <v>N-1</v>
      </c>
      <c r="B268" s="153">
        <f>'WK-Basistabelle'!B175</f>
        <v>2003</v>
      </c>
      <c r="C268" s="153">
        <f>'WK-Basistabelle'!C175</f>
        <v>13</v>
      </c>
      <c r="D268" s="153" t="str">
        <f>'WK-Basistabelle'!D175</f>
        <v>Winkelmann</v>
      </c>
      <c r="E268" s="153" t="str">
        <f>'WK-Basistabelle'!E175</f>
        <v>Melina</v>
      </c>
      <c r="F268" s="153" t="str">
        <f>'WK-Basistabelle'!F175</f>
        <v>TS Herzogenaurach</v>
      </c>
      <c r="G268" s="153">
        <f>'WK-Basistabelle'!G175</f>
        <v>12.65</v>
      </c>
      <c r="H268" s="153">
        <f>'WK-Basistabelle'!H175</f>
        <v>10.95</v>
      </c>
      <c r="I268" s="153">
        <f>'WK-Basistabelle'!I175</f>
        <v>10.7</v>
      </c>
      <c r="J268" s="153">
        <f>'WK-Basistabelle'!J175</f>
        <v>12.85</v>
      </c>
      <c r="K268" s="153">
        <f>'WK-Basistabelle'!K175</f>
        <v>47.15</v>
      </c>
      <c r="L268" s="10"/>
    </row>
    <row r="269" spans="1:12" s="8" customFormat="1" ht="12.75">
      <c r="A269" s="153" t="str">
        <f>'WK-Basistabelle'!A176</f>
        <v>N-1</v>
      </c>
      <c r="B269" s="153">
        <f>'WK-Basistabelle'!B176</f>
        <v>2003</v>
      </c>
      <c r="C269" s="153">
        <f>'WK-Basistabelle'!C176</f>
        <v>13</v>
      </c>
      <c r="D269" s="153" t="str">
        <f>'WK-Basistabelle'!D176</f>
        <v>Winkler</v>
      </c>
      <c r="E269" s="153" t="str">
        <f>'WK-Basistabelle'!E176</f>
        <v>Caroline</v>
      </c>
      <c r="F269" s="153" t="str">
        <f>'WK-Basistabelle'!F176</f>
        <v>TS Herzogenaurach</v>
      </c>
      <c r="G269" s="153">
        <f>'WK-Basistabelle'!G176</f>
        <v>12.8</v>
      </c>
      <c r="H269" s="153">
        <f>'WK-Basistabelle'!H176</f>
        <v>9.8</v>
      </c>
      <c r="I269" s="153">
        <f>'WK-Basistabelle'!I176</f>
        <v>10.8</v>
      </c>
      <c r="J269" s="153">
        <f>'WK-Basistabelle'!J176</f>
        <v>12.35</v>
      </c>
      <c r="K269" s="153">
        <f>'WK-Basistabelle'!K176</f>
        <v>45.75000000000001</v>
      </c>
      <c r="L269" s="10"/>
    </row>
    <row r="270" spans="1:12" s="13" customFormat="1" ht="13.5" thickBot="1">
      <c r="A270" s="153" t="str">
        <f>'WK-Basistabelle'!A177</f>
        <v>N-1</v>
      </c>
      <c r="B270" s="153">
        <f>'WK-Basistabelle'!B177</f>
        <v>1996</v>
      </c>
      <c r="C270" s="153">
        <f>'WK-Basistabelle'!C177</f>
        <v>13</v>
      </c>
      <c r="D270" s="153" t="str">
        <f>'WK-Basistabelle'!D177</f>
        <v>Müller</v>
      </c>
      <c r="E270" s="153" t="str">
        <f>'WK-Basistabelle'!E177</f>
        <v>Miriam</v>
      </c>
      <c r="F270" s="153" t="str">
        <f>'WK-Basistabelle'!F177</f>
        <v>TS Herzogenaurach</v>
      </c>
      <c r="G270" s="153">
        <f>'WK-Basistabelle'!G177</f>
        <v>12.35</v>
      </c>
      <c r="H270" s="153">
        <f>'WK-Basistabelle'!H177</f>
        <v>11.4</v>
      </c>
      <c r="I270" s="153">
        <f>'WK-Basistabelle'!I177</f>
        <v>12.2</v>
      </c>
      <c r="J270" s="153">
        <f>'WK-Basistabelle'!J177</f>
        <v>12.6</v>
      </c>
      <c r="K270" s="153">
        <f>'WK-Basistabelle'!K177</f>
        <v>48.550000000000004</v>
      </c>
      <c r="L270" s="53"/>
    </row>
    <row r="271" spans="1:12" s="8" customFormat="1" ht="13.5" thickBot="1">
      <c r="A271" s="154"/>
      <c r="B271" s="155"/>
      <c r="C271" s="156" t="s">
        <v>108</v>
      </c>
      <c r="D271" s="156" t="s">
        <v>8</v>
      </c>
      <c r="E271" s="156"/>
      <c r="F271" s="156" t="str">
        <f>F267</f>
        <v>TS Herzogenaurach</v>
      </c>
      <c r="G271" s="157">
        <f>SUM(G267:G270)-MIN(G267:G270)</f>
        <v>38.25</v>
      </c>
      <c r="H271" s="157">
        <f>SUM(H267:H270)-MIN(H267:H270)</f>
        <v>32.150000000000006</v>
      </c>
      <c r="I271" s="157">
        <f>SUM(I267:I270)-MIN(I267:I270)</f>
        <v>33.7</v>
      </c>
      <c r="J271" s="158">
        <f>SUM(J267:J270)-MIN(J267:J270)</f>
        <v>37.800000000000004</v>
      </c>
      <c r="K271" s="159">
        <f>SUM(G271:J271)</f>
        <v>141.9</v>
      </c>
      <c r="L271" s="10"/>
    </row>
    <row r="272" spans="1:12" s="8" customFormat="1" ht="12.75">
      <c r="A272" s="6"/>
      <c r="B272" s="6"/>
      <c r="C272" s="6"/>
      <c r="D272" s="7"/>
      <c r="E272" s="7"/>
      <c r="F272" s="6"/>
      <c r="G272" s="6"/>
      <c r="H272" s="6"/>
      <c r="I272" s="6"/>
      <c r="J272" s="6"/>
      <c r="K272" s="6"/>
      <c r="L272" s="6"/>
    </row>
    <row r="273" spans="1:12" s="8" customFormat="1" ht="12.75">
      <c r="A273" s="53"/>
      <c r="B273" s="53"/>
      <c r="C273" s="53"/>
      <c r="D273" s="53"/>
      <c r="E273" s="53"/>
      <c r="F273" s="53"/>
      <c r="G273" s="54"/>
      <c r="H273" s="54"/>
      <c r="I273" s="54"/>
      <c r="J273" s="54"/>
      <c r="K273" s="54"/>
      <c r="L273" s="10"/>
    </row>
    <row r="274" spans="1:12" s="13" customFormat="1" ht="12.75">
      <c r="A274" s="53"/>
      <c r="B274" s="53"/>
      <c r="C274" s="53"/>
      <c r="D274" s="53"/>
      <c r="E274" s="53"/>
      <c r="F274" s="53"/>
      <c r="G274" s="54"/>
      <c r="H274" s="54"/>
      <c r="I274" s="54"/>
      <c r="J274" s="54"/>
      <c r="K274" s="54"/>
      <c r="L274" s="53"/>
    </row>
    <row r="275" spans="1:12" s="8" customFormat="1" ht="12.75">
      <c r="A275" s="10"/>
      <c r="B275" s="10"/>
      <c r="C275" s="10"/>
      <c r="D275" s="10"/>
      <c r="E275" s="10"/>
      <c r="F275" s="10"/>
      <c r="G275" s="11"/>
      <c r="H275" s="11"/>
      <c r="I275" s="11"/>
      <c r="J275" s="11"/>
      <c r="K275" s="11"/>
      <c r="L275" s="10"/>
    </row>
    <row r="276" spans="1:12" s="8" customFormat="1" ht="12.75">
      <c r="A276" s="6"/>
      <c r="B276" s="6"/>
      <c r="C276" s="6"/>
      <c r="D276" s="7"/>
      <c r="E276" s="7"/>
      <c r="F276" s="6"/>
      <c r="G276" s="6"/>
      <c r="H276" s="6"/>
      <c r="I276" s="6"/>
      <c r="J276" s="6"/>
      <c r="K276" s="6"/>
      <c r="L276" s="6"/>
    </row>
    <row r="277" spans="1:12" s="8" customFormat="1" ht="12.75">
      <c r="A277" s="53"/>
      <c r="B277" s="53"/>
      <c r="C277" s="53"/>
      <c r="D277" s="53"/>
      <c r="E277" s="53"/>
      <c r="F277" s="53"/>
      <c r="G277" s="54"/>
      <c r="H277" s="54"/>
      <c r="I277" s="54"/>
      <c r="J277" s="54"/>
      <c r="K277" s="54"/>
      <c r="L277" s="10"/>
    </row>
    <row r="278" spans="1:12" s="13" customFormat="1" ht="12.75">
      <c r="A278" s="53"/>
      <c r="B278" s="53"/>
      <c r="C278" s="53"/>
      <c r="D278" s="53"/>
      <c r="E278" s="53"/>
      <c r="F278" s="53"/>
      <c r="G278" s="54"/>
      <c r="H278" s="54"/>
      <c r="I278" s="54"/>
      <c r="J278" s="54"/>
      <c r="K278" s="54"/>
      <c r="L278" s="53"/>
    </row>
    <row r="279" spans="1:12" s="8" customFormat="1" ht="12.75">
      <c r="A279" s="53"/>
      <c r="B279" s="53"/>
      <c r="C279" s="53"/>
      <c r="D279" s="53"/>
      <c r="E279" s="53"/>
      <c r="F279" s="53"/>
      <c r="G279" s="54"/>
      <c r="H279" s="54"/>
      <c r="I279" s="54"/>
      <c r="J279" s="54"/>
      <c r="K279" s="54"/>
      <c r="L279" s="10"/>
    </row>
    <row r="280" spans="1:12" s="13" customFormat="1" ht="12.75">
      <c r="A280" s="53"/>
      <c r="B280" s="53"/>
      <c r="C280" s="53"/>
      <c r="D280" s="53"/>
      <c r="E280" s="53"/>
      <c r="F280" s="53"/>
      <c r="G280" s="54"/>
      <c r="H280" s="54"/>
      <c r="I280" s="54"/>
      <c r="J280" s="54"/>
      <c r="K280" s="54"/>
      <c r="L280" s="53"/>
    </row>
    <row r="281" spans="1:12" s="8" customFormat="1" ht="12.75">
      <c r="A281" s="10"/>
      <c r="B281" s="10"/>
      <c r="C281" s="10"/>
      <c r="D281" s="10"/>
      <c r="E281" s="10"/>
      <c r="F281" s="10"/>
      <c r="G281" s="11"/>
      <c r="H281" s="11"/>
      <c r="I281" s="11"/>
      <c r="J281" s="11"/>
      <c r="K281" s="11"/>
      <c r="L281" s="10"/>
    </row>
    <row r="282" spans="1:12" s="8" customFormat="1" ht="12.75">
      <c r="A282" s="6"/>
      <c r="B282" s="6"/>
      <c r="C282" s="6"/>
      <c r="D282" s="7"/>
      <c r="E282" s="7"/>
      <c r="F282" s="6"/>
      <c r="G282" s="6"/>
      <c r="H282" s="6"/>
      <c r="I282" s="6"/>
      <c r="J282" s="6"/>
      <c r="K282" s="6"/>
      <c r="L282" s="6"/>
    </row>
    <row r="283" spans="1:12" s="8" customFormat="1" ht="12.75">
      <c r="A283" s="53"/>
      <c r="B283" s="53"/>
      <c r="C283" s="53"/>
      <c r="D283" s="53"/>
      <c r="E283" s="53"/>
      <c r="F283" s="53"/>
      <c r="G283" s="54"/>
      <c r="H283" s="54"/>
      <c r="I283" s="54"/>
      <c r="J283" s="54"/>
      <c r="K283" s="54"/>
      <c r="L283" s="10"/>
    </row>
    <row r="284" spans="1:12" s="8" customFormat="1" ht="12.75">
      <c r="A284" s="53"/>
      <c r="B284" s="53"/>
      <c r="C284" s="53"/>
      <c r="D284" s="53"/>
      <c r="E284" s="53"/>
      <c r="F284" s="53"/>
      <c r="G284" s="54"/>
      <c r="H284" s="54"/>
      <c r="I284" s="54"/>
      <c r="J284" s="54"/>
      <c r="K284" s="54"/>
      <c r="L284" s="10"/>
    </row>
    <row r="285" spans="1:12" s="8" customFormat="1" ht="12.75">
      <c r="A285" s="53"/>
      <c r="B285" s="53"/>
      <c r="C285" s="53"/>
      <c r="D285" s="53"/>
      <c r="E285" s="53"/>
      <c r="F285" s="53"/>
      <c r="G285" s="54"/>
      <c r="H285" s="54"/>
      <c r="I285" s="54"/>
      <c r="J285" s="54"/>
      <c r="K285" s="54"/>
      <c r="L285" s="10"/>
    </row>
    <row r="286" spans="1:12" s="13" customFormat="1" ht="12.75">
      <c r="A286" s="53"/>
      <c r="B286" s="53"/>
      <c r="C286" s="53"/>
      <c r="D286" s="53"/>
      <c r="E286" s="53"/>
      <c r="F286" s="53"/>
      <c r="G286" s="54"/>
      <c r="H286" s="54"/>
      <c r="I286" s="54"/>
      <c r="J286" s="54"/>
      <c r="K286" s="54"/>
      <c r="L286" s="53"/>
    </row>
    <row r="287" spans="1:12" s="8" customFormat="1" ht="12.75">
      <c r="A287" s="10"/>
      <c r="B287" s="10"/>
      <c r="C287" s="10"/>
      <c r="D287" s="10"/>
      <c r="E287" s="10"/>
      <c r="F287" s="10"/>
      <c r="G287" s="11"/>
      <c r="H287" s="11"/>
      <c r="I287" s="11"/>
      <c r="J287" s="11"/>
      <c r="K287" s="11"/>
      <c r="L287" s="10"/>
    </row>
    <row r="288" spans="1:12" s="8" customFormat="1" ht="12.75">
      <c r="A288" s="6"/>
      <c r="B288" s="6"/>
      <c r="C288" s="6"/>
      <c r="D288" s="7"/>
      <c r="E288" s="7"/>
      <c r="F288" s="6"/>
      <c r="G288" s="6"/>
      <c r="H288" s="6"/>
      <c r="I288" s="6"/>
      <c r="J288" s="6"/>
      <c r="K288" s="6"/>
      <c r="L288" s="6"/>
    </row>
    <row r="289" spans="1:12" s="8" customFormat="1" ht="12.75">
      <c r="A289" s="53"/>
      <c r="B289" s="53"/>
      <c r="C289" s="53"/>
      <c r="D289" s="53"/>
      <c r="E289" s="53"/>
      <c r="F289" s="53"/>
      <c r="G289" s="54"/>
      <c r="H289" s="54"/>
      <c r="I289" s="54"/>
      <c r="J289" s="54"/>
      <c r="K289" s="54"/>
      <c r="L289" s="10"/>
    </row>
    <row r="290" spans="1:12" s="8" customFormat="1" ht="12.75">
      <c r="A290" s="53"/>
      <c r="B290" s="53"/>
      <c r="C290" s="53"/>
      <c r="D290" s="53"/>
      <c r="E290" s="53"/>
      <c r="F290" s="53"/>
      <c r="G290" s="54"/>
      <c r="H290" s="54"/>
      <c r="I290" s="54"/>
      <c r="J290" s="54"/>
      <c r="K290" s="54"/>
      <c r="L290" s="10"/>
    </row>
    <row r="291" spans="1:12" s="8" customFormat="1" ht="12.75">
      <c r="A291" s="53"/>
      <c r="B291" s="53"/>
      <c r="C291" s="53"/>
      <c r="D291" s="53"/>
      <c r="E291" s="53"/>
      <c r="F291" s="53"/>
      <c r="G291" s="54"/>
      <c r="H291" s="54"/>
      <c r="I291" s="54"/>
      <c r="J291" s="54"/>
      <c r="K291" s="54"/>
      <c r="L291" s="10"/>
    </row>
    <row r="292" spans="1:12" s="8" customFormat="1" ht="12.75">
      <c r="A292" s="53"/>
      <c r="B292" s="53"/>
      <c r="C292" s="53"/>
      <c r="D292" s="53"/>
      <c r="E292" s="53"/>
      <c r="F292" s="53"/>
      <c r="G292" s="54"/>
      <c r="H292" s="54"/>
      <c r="I292" s="54"/>
      <c r="J292" s="54"/>
      <c r="K292" s="54"/>
      <c r="L292" s="10"/>
    </row>
    <row r="293" spans="1:12" s="8" customFormat="1" ht="12.75">
      <c r="A293" s="10"/>
      <c r="B293" s="10"/>
      <c r="C293" s="10"/>
      <c r="D293" s="10"/>
      <c r="E293" s="10"/>
      <c r="F293" s="10"/>
      <c r="G293" s="11"/>
      <c r="H293" s="11"/>
      <c r="I293" s="11"/>
      <c r="J293" s="11"/>
      <c r="K293" s="11"/>
      <c r="L293" s="10"/>
    </row>
    <row r="294" spans="1:12" s="8" customFormat="1" ht="12.75">
      <c r="A294" s="6"/>
      <c r="B294" s="6"/>
      <c r="C294" s="6"/>
      <c r="D294" s="7"/>
      <c r="E294" s="7"/>
      <c r="F294" s="6"/>
      <c r="G294" s="6"/>
      <c r="H294" s="6"/>
      <c r="I294" s="6"/>
      <c r="J294" s="6"/>
      <c r="K294" s="6"/>
      <c r="L294" s="6"/>
    </row>
    <row r="295" spans="1:12" s="8" customFormat="1" ht="12.75">
      <c r="A295" s="53"/>
      <c r="B295" s="53"/>
      <c r="C295" s="53"/>
      <c r="D295" s="53"/>
      <c r="E295" s="53"/>
      <c r="F295" s="53"/>
      <c r="G295" s="54"/>
      <c r="H295" s="54"/>
      <c r="I295" s="54"/>
      <c r="J295" s="54"/>
      <c r="K295" s="54"/>
      <c r="L295" s="10"/>
    </row>
    <row r="296" spans="1:12" s="8" customFormat="1" ht="12.75">
      <c r="A296" s="53"/>
      <c r="B296" s="53"/>
      <c r="C296" s="53"/>
      <c r="D296" s="53"/>
      <c r="E296" s="53"/>
      <c r="F296" s="53"/>
      <c r="G296" s="54"/>
      <c r="H296" s="54"/>
      <c r="I296" s="54"/>
      <c r="J296" s="54"/>
      <c r="K296" s="54"/>
      <c r="L296" s="10"/>
    </row>
    <row r="297" spans="1:12" s="8" customFormat="1" ht="12.75">
      <c r="A297" s="53"/>
      <c r="B297" s="53"/>
      <c r="C297" s="53"/>
      <c r="D297" s="53"/>
      <c r="E297" s="53"/>
      <c r="F297" s="53"/>
      <c r="G297" s="54"/>
      <c r="H297" s="54"/>
      <c r="I297" s="54"/>
      <c r="J297" s="54"/>
      <c r="K297" s="54"/>
      <c r="L297" s="10"/>
    </row>
    <row r="298" spans="1:12" s="13" customFormat="1" ht="12.75">
      <c r="A298" s="53"/>
      <c r="B298" s="53"/>
      <c r="C298" s="53"/>
      <c r="D298" s="53"/>
      <c r="E298" s="53"/>
      <c r="F298" s="53"/>
      <c r="G298" s="54"/>
      <c r="H298" s="54"/>
      <c r="I298" s="54"/>
      <c r="J298" s="54"/>
      <c r="K298" s="54"/>
      <c r="L298" s="53"/>
    </row>
    <row r="299" spans="1:12" s="8" customFormat="1" ht="12.75">
      <c r="A299" s="10"/>
      <c r="B299" s="10"/>
      <c r="C299" s="10"/>
      <c r="D299" s="10"/>
      <c r="E299" s="10"/>
      <c r="F299" s="10"/>
      <c r="G299" s="11"/>
      <c r="H299" s="11"/>
      <c r="I299" s="11"/>
      <c r="J299" s="11"/>
      <c r="K299" s="11"/>
      <c r="L299" s="10"/>
    </row>
    <row r="300" spans="1:12" s="8" customFormat="1" ht="12.75">
      <c r="A300" s="6"/>
      <c r="B300" s="6"/>
      <c r="C300" s="6"/>
      <c r="D300" s="7"/>
      <c r="E300" s="7"/>
      <c r="F300" s="6"/>
      <c r="G300" s="6"/>
      <c r="H300" s="6"/>
      <c r="I300" s="6"/>
      <c r="J300" s="6"/>
      <c r="K300" s="6"/>
      <c r="L300" s="6"/>
    </row>
    <row r="301" spans="1:12" s="8" customFormat="1" ht="12.75">
      <c r="A301" s="53"/>
      <c r="B301" s="53"/>
      <c r="C301" s="53"/>
      <c r="D301" s="53"/>
      <c r="E301" s="53"/>
      <c r="F301" s="53"/>
      <c r="G301" s="54"/>
      <c r="H301" s="54"/>
      <c r="I301" s="54"/>
      <c r="J301" s="54"/>
      <c r="K301" s="54"/>
      <c r="L301" s="10"/>
    </row>
    <row r="302" spans="1:12" s="8" customFormat="1" ht="12.75">
      <c r="A302" s="53"/>
      <c r="B302" s="53"/>
      <c r="C302" s="53"/>
      <c r="D302" s="53"/>
      <c r="E302" s="53"/>
      <c r="F302" s="53"/>
      <c r="G302" s="54"/>
      <c r="H302" s="54"/>
      <c r="I302" s="54"/>
      <c r="J302" s="54"/>
      <c r="K302" s="54"/>
      <c r="L302" s="10"/>
    </row>
    <row r="303" spans="1:12" s="8" customFormat="1" ht="12.75">
      <c r="A303" s="53"/>
      <c r="B303" s="53"/>
      <c r="C303" s="53"/>
      <c r="D303" s="53"/>
      <c r="E303" s="53"/>
      <c r="F303" s="53"/>
      <c r="G303" s="54"/>
      <c r="H303" s="54"/>
      <c r="I303" s="54"/>
      <c r="J303" s="54"/>
      <c r="K303" s="54"/>
      <c r="L303" s="10"/>
    </row>
    <row r="304" spans="1:12" s="13" customFormat="1" ht="12.75">
      <c r="A304" s="53"/>
      <c r="B304" s="53"/>
      <c r="C304" s="53"/>
      <c r="D304" s="53"/>
      <c r="E304" s="53"/>
      <c r="F304" s="53"/>
      <c r="G304" s="54"/>
      <c r="H304" s="54"/>
      <c r="I304" s="54"/>
      <c r="J304" s="54"/>
      <c r="K304" s="54"/>
      <c r="L304" s="53"/>
    </row>
    <row r="305" spans="1:12" s="8" customFormat="1" ht="12.75">
      <c r="A305" s="10"/>
      <c r="B305" s="10"/>
      <c r="C305" s="10"/>
      <c r="D305" s="10"/>
      <c r="E305" s="10"/>
      <c r="F305" s="10"/>
      <c r="G305" s="11"/>
      <c r="H305" s="11"/>
      <c r="I305" s="11"/>
      <c r="J305" s="11"/>
      <c r="K305" s="11"/>
      <c r="L305" s="10"/>
    </row>
    <row r="306" spans="1:12" s="8" customFormat="1" ht="12.75">
      <c r="A306" s="6"/>
      <c r="B306" s="6"/>
      <c r="C306" s="6"/>
      <c r="D306" s="7"/>
      <c r="E306" s="7"/>
      <c r="F306" s="6"/>
      <c r="G306" s="6"/>
      <c r="H306" s="6"/>
      <c r="I306" s="6"/>
      <c r="J306" s="6"/>
      <c r="K306" s="6"/>
      <c r="L306" s="6"/>
    </row>
    <row r="307" spans="1:12" s="8" customFormat="1" ht="12.75">
      <c r="A307" s="53"/>
      <c r="B307" s="53"/>
      <c r="C307" s="53"/>
      <c r="D307" s="53"/>
      <c r="E307" s="53"/>
      <c r="F307" s="53"/>
      <c r="G307" s="54"/>
      <c r="H307" s="54"/>
      <c r="I307" s="54"/>
      <c r="J307" s="54"/>
      <c r="K307" s="54"/>
      <c r="L307" s="10"/>
    </row>
    <row r="308" spans="1:12" s="8" customFormat="1" ht="12.75">
      <c r="A308" s="53"/>
      <c r="B308" s="53"/>
      <c r="C308" s="53"/>
      <c r="D308" s="53"/>
      <c r="E308" s="53"/>
      <c r="F308" s="53"/>
      <c r="G308" s="54"/>
      <c r="H308" s="54"/>
      <c r="I308" s="54"/>
      <c r="J308" s="54"/>
      <c r="K308" s="54"/>
      <c r="L308" s="10"/>
    </row>
    <row r="309" spans="1:12" s="8" customFormat="1" ht="12.75">
      <c r="A309" s="53"/>
      <c r="B309" s="53"/>
      <c r="C309" s="53"/>
      <c r="D309" s="53"/>
      <c r="E309" s="53"/>
      <c r="F309" s="53"/>
      <c r="G309" s="54"/>
      <c r="H309" s="54"/>
      <c r="I309" s="54"/>
      <c r="J309" s="54"/>
      <c r="K309" s="54"/>
      <c r="L309" s="10"/>
    </row>
    <row r="310" spans="1:12" s="13" customFormat="1" ht="12.75">
      <c r="A310" s="53"/>
      <c r="B310" s="53"/>
      <c r="C310" s="53"/>
      <c r="D310" s="53"/>
      <c r="E310" s="53"/>
      <c r="F310" s="53"/>
      <c r="G310" s="54"/>
      <c r="H310" s="54"/>
      <c r="I310" s="54"/>
      <c r="J310" s="54"/>
      <c r="K310" s="54"/>
      <c r="L310" s="53"/>
    </row>
    <row r="311" spans="1:12" s="8" customFormat="1" ht="12.75">
      <c r="A311" s="10"/>
      <c r="B311" s="10"/>
      <c r="C311" s="10"/>
      <c r="D311" s="10"/>
      <c r="E311" s="10"/>
      <c r="F311" s="10"/>
      <c r="G311" s="11"/>
      <c r="H311" s="11"/>
      <c r="I311" s="11"/>
      <c r="J311" s="11"/>
      <c r="K311" s="11"/>
      <c r="L311" s="10"/>
    </row>
    <row r="312" spans="1:12" s="8" customFormat="1" ht="12.75">
      <c r="A312" s="6"/>
      <c r="B312" s="6"/>
      <c r="C312" s="6"/>
      <c r="D312" s="7"/>
      <c r="E312" s="7"/>
      <c r="F312" s="6"/>
      <c r="G312" s="6"/>
      <c r="H312" s="6"/>
      <c r="I312" s="6"/>
      <c r="J312" s="6"/>
      <c r="K312" s="6"/>
      <c r="L312" s="6"/>
    </row>
    <row r="313" spans="1:13" ht="12.75">
      <c r="A313" s="6"/>
      <c r="B313" s="6"/>
      <c r="C313" s="6"/>
      <c r="D313" s="7"/>
      <c r="E313" s="7"/>
      <c r="F313" s="6"/>
      <c r="G313" s="6"/>
      <c r="H313" s="6"/>
      <c r="I313" s="6"/>
      <c r="J313" s="6"/>
      <c r="K313" s="6"/>
      <c r="L313" s="6"/>
      <c r="M313" s="8"/>
    </row>
    <row r="314" spans="1:13" ht="12.75">
      <c r="A314" s="6"/>
      <c r="B314" s="6"/>
      <c r="C314" s="6"/>
      <c r="D314" s="7"/>
      <c r="E314" s="7"/>
      <c r="F314" s="6"/>
      <c r="G314" s="6"/>
      <c r="H314" s="6"/>
      <c r="I314" s="6"/>
      <c r="J314" s="6"/>
      <c r="K314" s="6"/>
      <c r="L314" s="6"/>
      <c r="M314" s="8"/>
    </row>
    <row r="315" spans="1:13" ht="12.75">
      <c r="A315" s="6"/>
      <c r="B315" s="6"/>
      <c r="C315" s="6"/>
      <c r="D315" s="7"/>
      <c r="E315" s="7"/>
      <c r="F315" s="6"/>
      <c r="G315" s="6"/>
      <c r="H315" s="6"/>
      <c r="I315" s="6"/>
      <c r="J315" s="6"/>
      <c r="K315" s="6"/>
      <c r="L315" s="6"/>
      <c r="M315" s="8"/>
    </row>
    <row r="316" spans="1:13" ht="12.75">
      <c r="A316" s="6"/>
      <c r="B316" s="6"/>
      <c r="C316" s="6"/>
      <c r="D316" s="7"/>
      <c r="E316" s="7"/>
      <c r="F316" s="6"/>
      <c r="G316" s="6"/>
      <c r="H316" s="6"/>
      <c r="I316" s="6"/>
      <c r="J316" s="6"/>
      <c r="K316" s="6"/>
      <c r="L316" s="6"/>
      <c r="M316" s="8"/>
    </row>
  </sheetData>
  <sheetProtection/>
  <printOptions/>
  <pageMargins left="0.787401575" right="0.787401575" top="0.25" bottom="0.42" header="0.16" footer="0.32"/>
  <pageSetup horizontalDpi="300" verticalDpi="3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M199"/>
  <sheetViews>
    <sheetView showGridLines="0" tabSelected="1" zoomScale="70" zoomScaleNormal="70" zoomScaleSheetLayoutView="70" zoomScalePageLayoutView="70" workbookViewId="0" topLeftCell="A1">
      <selection activeCell="B87" sqref="B87"/>
    </sheetView>
  </sheetViews>
  <sheetFormatPr defaultColWidth="11.57421875" defaultRowHeight="12.75"/>
  <cols>
    <col min="1" max="1" width="8.421875" style="1" customWidth="1"/>
    <col min="2" max="2" width="9.8515625" style="1" customWidth="1"/>
    <col min="3" max="3" width="19.7109375" style="2" bestFit="1" customWidth="1"/>
    <col min="4" max="4" width="26.421875" style="2" bestFit="1" customWidth="1"/>
    <col min="5" max="5" width="30.421875" style="2" customWidth="1"/>
    <col min="6" max="6" width="10.8515625" style="1" customWidth="1"/>
    <col min="7" max="7" width="16.00390625" style="1" customWidth="1"/>
    <col min="8" max="8" width="11.421875" style="12" customWidth="1"/>
    <col min="9" max="9" width="11.421875" style="1" customWidth="1"/>
    <col min="10" max="10" width="20.421875" style="1" customWidth="1"/>
    <col min="11" max="11" width="11.421875" style="3" customWidth="1"/>
    <col min="12" max="12" width="11.421875" style="9" customWidth="1"/>
    <col min="13" max="16384" width="11.421875" style="3" customWidth="1"/>
  </cols>
  <sheetData>
    <row r="1" spans="1:10" s="18" customFormat="1" ht="15.75">
      <c r="A1" s="308" t="s">
        <v>322</v>
      </c>
      <c r="B1" s="308"/>
      <c r="C1" s="309"/>
      <c r="D1" s="309"/>
      <c r="E1" s="309"/>
      <c r="F1" s="309"/>
      <c r="G1" s="309"/>
      <c r="H1" s="24"/>
      <c r="I1" s="20"/>
      <c r="J1" s="20"/>
    </row>
    <row r="2" spans="1:10" s="18" customFormat="1" ht="8.25" customHeight="1" thickBot="1">
      <c r="A2" s="20"/>
      <c r="B2" s="20"/>
      <c r="C2" s="25"/>
      <c r="D2" s="4"/>
      <c r="E2" s="4"/>
      <c r="F2" s="26"/>
      <c r="G2" s="20"/>
      <c r="H2" s="24"/>
      <c r="I2" s="20"/>
      <c r="J2" s="20"/>
    </row>
    <row r="3" spans="1:10" s="16" customFormat="1" ht="16.5" thickBot="1">
      <c r="A3" s="14" t="s">
        <v>8</v>
      </c>
      <c r="B3" s="17" t="s">
        <v>11</v>
      </c>
      <c r="C3" s="15" t="s">
        <v>0</v>
      </c>
      <c r="D3" s="15" t="s">
        <v>6</v>
      </c>
      <c r="E3" s="215" t="s">
        <v>2</v>
      </c>
      <c r="F3" s="96" t="s">
        <v>3</v>
      </c>
      <c r="G3" s="15" t="s">
        <v>20</v>
      </c>
      <c r="H3" s="15" t="s">
        <v>4</v>
      </c>
      <c r="I3" s="15" t="s">
        <v>5</v>
      </c>
      <c r="J3" s="215" t="s">
        <v>15</v>
      </c>
    </row>
    <row r="4" spans="1:12" s="18" customFormat="1" ht="15.75">
      <c r="A4" s="69">
        <v>1</v>
      </c>
      <c r="B4" s="70">
        <f>'WK-Basistabelle'!C11</f>
        <v>1</v>
      </c>
      <c r="C4" s="217" t="str">
        <f>'WK-Basistabelle'!D11</f>
        <v>Schilling</v>
      </c>
      <c r="D4" s="217" t="str">
        <f>'WK-Basistabelle'!E11</f>
        <v>Leni</v>
      </c>
      <c r="E4" s="218" t="str">
        <f>'WK-Basistabelle'!F11</f>
        <v>TS Herzogenaurach 1</v>
      </c>
      <c r="F4" s="254">
        <f>'WK-Basistabelle'!G11</f>
        <v>12.65</v>
      </c>
      <c r="G4" s="255">
        <f>'WK-Basistabelle'!H11</f>
        <v>12.7</v>
      </c>
      <c r="H4" s="255">
        <f>'WK-Basistabelle'!I11</f>
        <v>10.55</v>
      </c>
      <c r="I4" s="255">
        <f>'WK-Basistabelle'!J11</f>
        <v>13.45</v>
      </c>
      <c r="J4" s="83">
        <f>'WK-Basistabelle'!K11</f>
        <v>49.35000000000001</v>
      </c>
      <c r="L4" s="18">
        <v>10</v>
      </c>
    </row>
    <row r="5" spans="1:12" s="18" customFormat="1" ht="15.75">
      <c r="A5" s="19">
        <v>2</v>
      </c>
      <c r="B5" s="71">
        <f>'WK-Basistabelle'!C9</f>
        <v>1</v>
      </c>
      <c r="C5" s="219" t="str">
        <f>'WK-Basistabelle'!D9</f>
        <v>Hodge</v>
      </c>
      <c r="D5" s="219" t="str">
        <f>'WK-Basistabelle'!E9</f>
        <v>Millie</v>
      </c>
      <c r="E5" s="220" t="str">
        <f>'WK-Basistabelle'!F9</f>
        <v>TS Herzogenaurach 1</v>
      </c>
      <c r="F5" s="256">
        <f>'WK-Basistabelle'!G9</f>
        <v>11.3</v>
      </c>
      <c r="G5" s="257">
        <f>'WK-Basistabelle'!H9</f>
        <v>12.65</v>
      </c>
      <c r="H5" s="257">
        <f>'WK-Basistabelle'!I9</f>
        <v>11.4</v>
      </c>
      <c r="I5" s="257">
        <f>'WK-Basistabelle'!J9</f>
        <v>13.2</v>
      </c>
      <c r="J5" s="84">
        <f>'WK-Basistabelle'!K9</f>
        <v>48.55</v>
      </c>
      <c r="L5" s="18">
        <v>8</v>
      </c>
    </row>
    <row r="6" spans="1:12" s="18" customFormat="1" ht="15.75">
      <c r="A6" s="19">
        <v>3</v>
      </c>
      <c r="B6" s="71">
        <f>'WK-Basistabelle'!C2</f>
        <v>1</v>
      </c>
      <c r="C6" s="219" t="str">
        <f>'WK-Basistabelle'!D2</f>
        <v>Robin</v>
      </c>
      <c r="D6" s="219" t="str">
        <f>'WK-Basistabelle'!E2</f>
        <v>Caren</v>
      </c>
      <c r="E6" s="220" t="str">
        <f>'WK-Basistabelle'!F2</f>
        <v>ASV Möhrendorf</v>
      </c>
      <c r="F6" s="256">
        <f>'WK-Basistabelle'!G2</f>
        <v>11.65</v>
      </c>
      <c r="G6" s="257">
        <f>'WK-Basistabelle'!H2</f>
        <v>12</v>
      </c>
      <c r="H6" s="257">
        <f>'WK-Basistabelle'!I2</f>
        <v>12.6</v>
      </c>
      <c r="I6" s="257">
        <f>'WK-Basistabelle'!J2</f>
        <v>12.25</v>
      </c>
      <c r="J6" s="84">
        <f>'WK-Basistabelle'!K2</f>
        <v>48.5</v>
      </c>
      <c r="L6" s="18">
        <v>1</v>
      </c>
    </row>
    <row r="7" spans="1:12" s="18" customFormat="1" ht="15.75">
      <c r="A7" s="19">
        <v>4</v>
      </c>
      <c r="B7" s="71">
        <f>'WK-Basistabelle'!C14</f>
        <v>1</v>
      </c>
      <c r="C7" s="219" t="str">
        <f>'WK-Basistabelle'!D14</f>
        <v>Zollhöfer</v>
      </c>
      <c r="D7" s="219" t="str">
        <f>'WK-Basistabelle'!E14</f>
        <v>Judith</v>
      </c>
      <c r="E7" s="220" t="str">
        <f>'WK-Basistabelle'!F14</f>
        <v>TS Herzogenaurach 1</v>
      </c>
      <c r="F7" s="256">
        <f>'WK-Basistabelle'!G14</f>
        <v>12.15</v>
      </c>
      <c r="G7" s="257">
        <f>'WK-Basistabelle'!H14</f>
        <v>11.5</v>
      </c>
      <c r="H7" s="257">
        <f>'WK-Basistabelle'!I14</f>
        <v>9.9</v>
      </c>
      <c r="I7" s="257">
        <f>'WK-Basistabelle'!J14</f>
        <v>13.15</v>
      </c>
      <c r="J7" s="84">
        <f>'WK-Basistabelle'!K14</f>
        <v>46.699999999999996</v>
      </c>
      <c r="L7" s="18">
        <v>13</v>
      </c>
    </row>
    <row r="8" spans="1:12" s="18" customFormat="1" ht="15.75">
      <c r="A8" s="19">
        <v>5</v>
      </c>
      <c r="B8" s="71">
        <f>'WK-Basistabelle'!C5</f>
        <v>1</v>
      </c>
      <c r="C8" s="219" t="str">
        <f>'WK-Basistabelle'!D5</f>
        <v>Koffler</v>
      </c>
      <c r="D8" s="219" t="str">
        <f>'WK-Basistabelle'!E5</f>
        <v>Lina</v>
      </c>
      <c r="E8" s="220" t="str">
        <f>'WK-Basistabelle'!F5</f>
        <v>TV Heilsbronn 2</v>
      </c>
      <c r="F8" s="256">
        <f>'WK-Basistabelle'!G5</f>
        <v>12.3</v>
      </c>
      <c r="G8" s="257">
        <f>'WK-Basistabelle'!H5</f>
        <v>10.7</v>
      </c>
      <c r="H8" s="257">
        <f>'WK-Basistabelle'!I5</f>
        <v>10.85</v>
      </c>
      <c r="I8" s="257">
        <f>'WK-Basistabelle'!J5</f>
        <v>12.35</v>
      </c>
      <c r="J8" s="84">
        <f>'WK-Basistabelle'!K5</f>
        <v>46.2</v>
      </c>
      <c r="L8" s="18">
        <v>4</v>
      </c>
    </row>
    <row r="9" spans="1:13" s="18" customFormat="1" ht="15.75">
      <c r="A9" s="19">
        <v>6</v>
      </c>
      <c r="B9" s="71">
        <f>'WK-Basistabelle'!C4</f>
        <v>1</v>
      </c>
      <c r="C9" s="219" t="str">
        <f>'WK-Basistabelle'!D4</f>
        <v>Büttner</v>
      </c>
      <c r="D9" s="219" t="str">
        <f>'WK-Basistabelle'!E4</f>
        <v>Sarah</v>
      </c>
      <c r="E9" s="220" t="str">
        <f>'WK-Basistabelle'!F4</f>
        <v>MTV Stadeln 2</v>
      </c>
      <c r="F9" s="256">
        <f>'WK-Basistabelle'!G4</f>
        <v>11.6</v>
      </c>
      <c r="G9" s="257">
        <f>'WK-Basistabelle'!H4</f>
        <v>10.3</v>
      </c>
      <c r="H9" s="257">
        <f>'WK-Basistabelle'!I4</f>
        <v>10.75</v>
      </c>
      <c r="I9" s="257">
        <f>'WK-Basistabelle'!J4</f>
        <v>12.4</v>
      </c>
      <c r="J9" s="84">
        <f>'WK-Basistabelle'!K4</f>
        <v>45.05</v>
      </c>
      <c r="L9" s="18">
        <v>3</v>
      </c>
      <c r="M9" s="21"/>
    </row>
    <row r="10" spans="1:12" s="18" customFormat="1" ht="15.75">
      <c r="A10" s="19">
        <v>7</v>
      </c>
      <c r="B10" s="71">
        <f>'WK-Basistabelle'!C3</f>
        <v>1</v>
      </c>
      <c r="C10" s="219" t="str">
        <f>'WK-Basistabelle'!D3</f>
        <v>Hartmann</v>
      </c>
      <c r="D10" s="219" t="str">
        <f>'WK-Basistabelle'!E3</f>
        <v>Elisa</v>
      </c>
      <c r="E10" s="220" t="str">
        <f>'WK-Basistabelle'!F3</f>
        <v>ASV Möhrendorf</v>
      </c>
      <c r="F10" s="256">
        <f>'WK-Basistabelle'!G3</f>
        <v>12.3</v>
      </c>
      <c r="G10" s="257">
        <f>'WK-Basistabelle'!H3</f>
        <v>10.75</v>
      </c>
      <c r="H10" s="257">
        <f>'WK-Basistabelle'!I3</f>
        <v>8.65</v>
      </c>
      <c r="I10" s="257">
        <f>'WK-Basistabelle'!J3</f>
        <v>11.8</v>
      </c>
      <c r="J10" s="84">
        <f>'WK-Basistabelle'!K3</f>
        <v>43.5</v>
      </c>
      <c r="L10" s="18">
        <v>2</v>
      </c>
    </row>
    <row r="11" spans="1:12" s="18" customFormat="1" ht="15.75">
      <c r="A11" s="19">
        <v>8</v>
      </c>
      <c r="B11" s="71">
        <f>'WK-Basistabelle'!C13</f>
        <v>1</v>
      </c>
      <c r="C11" s="219" t="str">
        <f>'WK-Basistabelle'!D13</f>
        <v>Toltz</v>
      </c>
      <c r="D11" s="219" t="str">
        <f>'WK-Basistabelle'!E13</f>
        <v>Hanna</v>
      </c>
      <c r="E11" s="220" t="str">
        <f>'WK-Basistabelle'!F13</f>
        <v>TS Herzogenaurach 2</v>
      </c>
      <c r="F11" s="256">
        <f>'WK-Basistabelle'!G13</f>
        <v>12.25</v>
      </c>
      <c r="G11" s="257">
        <f>'WK-Basistabelle'!H13</f>
        <v>8.8</v>
      </c>
      <c r="H11" s="257">
        <f>'WK-Basistabelle'!I13</f>
        <v>10.2</v>
      </c>
      <c r="I11" s="257">
        <f>'WK-Basistabelle'!J13</f>
        <v>12</v>
      </c>
      <c r="J11" s="84">
        <f>'WK-Basistabelle'!K13</f>
        <v>43.25</v>
      </c>
      <c r="L11" s="18">
        <v>12</v>
      </c>
    </row>
    <row r="12" spans="1:13" s="21" customFormat="1" ht="15.75">
      <c r="A12" s="19">
        <v>9</v>
      </c>
      <c r="B12" s="71">
        <f>'WK-Basistabelle'!C8</f>
        <v>1</v>
      </c>
      <c r="C12" s="219" t="str">
        <f>'WK-Basistabelle'!D8</f>
        <v>Gabirman</v>
      </c>
      <c r="D12" s="219" t="str">
        <f>'WK-Basistabelle'!E8</f>
        <v>Lana</v>
      </c>
      <c r="E12" s="220" t="str">
        <f>'WK-Basistabelle'!F8</f>
        <v>TS Herzogenaurach 2</v>
      </c>
      <c r="F12" s="256">
        <f>'WK-Basistabelle'!G8</f>
        <v>10.15</v>
      </c>
      <c r="G12" s="257">
        <f>'WK-Basistabelle'!H8</f>
        <v>10</v>
      </c>
      <c r="H12" s="257">
        <f>'WK-Basistabelle'!I8</f>
        <v>10.7</v>
      </c>
      <c r="I12" s="257">
        <f>'WK-Basistabelle'!J8</f>
        <v>12.3</v>
      </c>
      <c r="J12" s="84">
        <f>'WK-Basistabelle'!K8</f>
        <v>43.15</v>
      </c>
      <c r="K12" s="18"/>
      <c r="L12" s="18">
        <v>7</v>
      </c>
      <c r="M12" s="18"/>
    </row>
    <row r="13" spans="1:12" s="18" customFormat="1" ht="15.75">
      <c r="A13" s="19">
        <v>10</v>
      </c>
      <c r="B13" s="71">
        <f>'WK-Basistabelle'!C12</f>
        <v>1</v>
      </c>
      <c r="C13" s="219" t="str">
        <f>'WK-Basistabelle'!D12</f>
        <v>Jordan</v>
      </c>
      <c r="D13" s="219" t="str">
        <f>'WK-Basistabelle'!E12</f>
        <v>Lea</v>
      </c>
      <c r="E13" s="220" t="str">
        <f>'WK-Basistabelle'!F12</f>
        <v>TS Herzogenaurach 2</v>
      </c>
      <c r="F13" s="256">
        <f>'WK-Basistabelle'!G12</f>
        <v>12.2</v>
      </c>
      <c r="G13" s="257">
        <f>'WK-Basistabelle'!H12</f>
        <v>10.2</v>
      </c>
      <c r="H13" s="257">
        <f>'WK-Basistabelle'!I12</f>
        <v>8.9</v>
      </c>
      <c r="I13" s="257">
        <f>'WK-Basistabelle'!J12</f>
        <v>11.75</v>
      </c>
      <c r="J13" s="84">
        <f>'WK-Basistabelle'!K12</f>
        <v>43.05</v>
      </c>
      <c r="L13" s="18">
        <v>11</v>
      </c>
    </row>
    <row r="14" spans="1:12" s="18" customFormat="1" ht="15.75">
      <c r="A14" s="279">
        <v>11</v>
      </c>
      <c r="B14" s="280">
        <f>'WK-Basistabelle'!C7</f>
        <v>1</v>
      </c>
      <c r="C14" s="281" t="str">
        <f>'WK-Basistabelle'!D7</f>
        <v>Korder</v>
      </c>
      <c r="D14" s="281" t="str">
        <f>'WK-Basistabelle'!E7</f>
        <v>Johanna</v>
      </c>
      <c r="E14" s="282" t="str">
        <f>'WK-Basistabelle'!F7</f>
        <v>TS Herzogenaurach 1</v>
      </c>
      <c r="F14" s="287">
        <f>'WK-Basistabelle'!G7</f>
        <v>10.3</v>
      </c>
      <c r="G14" s="284">
        <f>'WK-Basistabelle'!H7</f>
        <v>11.05</v>
      </c>
      <c r="H14" s="284">
        <f>'WK-Basistabelle'!I7</f>
        <v>9.5</v>
      </c>
      <c r="I14" s="284">
        <f>'WK-Basistabelle'!J7</f>
        <v>10</v>
      </c>
      <c r="J14" s="285">
        <f>'WK-Basistabelle'!K7</f>
        <v>40.85</v>
      </c>
      <c r="L14" s="18">
        <v>6</v>
      </c>
    </row>
    <row r="15" spans="1:12" s="18" customFormat="1" ht="16.5" thickBot="1">
      <c r="A15" s="279">
        <v>12</v>
      </c>
      <c r="B15" s="280">
        <f>'WK-Basistabelle'!C6</f>
        <v>1</v>
      </c>
      <c r="C15" s="281" t="str">
        <f>'WK-Basistabelle'!D6</f>
        <v>Peuker</v>
      </c>
      <c r="D15" s="281" t="str">
        <f>'WK-Basistabelle'!E6</f>
        <v>Mila</v>
      </c>
      <c r="E15" s="282" t="str">
        <f>'WK-Basistabelle'!F6</f>
        <v>TS Herzogenaurach 2</v>
      </c>
      <c r="F15" s="287">
        <f>'WK-Basistabelle'!G6</f>
        <v>10.7</v>
      </c>
      <c r="G15" s="284">
        <f>'WK-Basistabelle'!H6</f>
        <v>9.6</v>
      </c>
      <c r="H15" s="284">
        <f>'WK-Basistabelle'!I6</f>
        <v>10</v>
      </c>
      <c r="I15" s="284">
        <f>'WK-Basistabelle'!J6</f>
        <v>10.55</v>
      </c>
      <c r="J15" s="285">
        <f>'WK-Basistabelle'!K6</f>
        <v>40.849999999999994</v>
      </c>
      <c r="L15" s="18">
        <v>5</v>
      </c>
    </row>
    <row r="16" spans="1:13" s="18" customFormat="1" ht="16.5" thickBot="1">
      <c r="A16" s="69">
        <v>13</v>
      </c>
      <c r="B16" s="86">
        <f>'WK-Basistabelle'!C10</f>
        <v>1</v>
      </c>
      <c r="C16" s="23" t="str">
        <f>'WK-Basistabelle'!D10</f>
        <v>Schickert</v>
      </c>
      <c r="D16" s="23" t="str">
        <f>'WK-Basistabelle'!E10</f>
        <v>Lena</v>
      </c>
      <c r="E16" s="221" t="str">
        <f>'WK-Basistabelle'!F10</f>
        <v>TS Herzogenaurach 4</v>
      </c>
      <c r="F16" s="258">
        <f>'WK-Basistabelle'!G10</f>
        <v>10.75</v>
      </c>
      <c r="G16" s="259">
        <f>'WK-Basistabelle'!H10</f>
        <v>8.6</v>
      </c>
      <c r="H16" s="259">
        <f>'WK-Basistabelle'!I10</f>
        <v>8.45</v>
      </c>
      <c r="I16" s="259">
        <f>'WK-Basistabelle'!J10</f>
        <v>11.45</v>
      </c>
      <c r="J16" s="85">
        <f>'WK-Basistabelle'!K10</f>
        <v>39.25</v>
      </c>
      <c r="L16" s="18">
        <v>9</v>
      </c>
      <c r="M16" s="21"/>
    </row>
    <row r="17" spans="1:13" s="18" customFormat="1" ht="15.75" hidden="1">
      <c r="A17" s="63">
        <v>15</v>
      </c>
      <c r="B17" s="72">
        <f>'WK-Basistabelle'!C160</f>
        <v>11</v>
      </c>
      <c r="C17" s="110" t="str">
        <f>'WK-Basistabelle'!D160</f>
        <v>König</v>
      </c>
      <c r="D17" s="64" t="str">
        <f>'WK-Basistabelle'!E160</f>
        <v>Katharina</v>
      </c>
      <c r="E17" s="111" t="str">
        <f>'WK-Basistabelle'!F160</f>
        <v>MTV Stadeln</v>
      </c>
      <c r="F17" s="112">
        <f>'WK-Basistabelle'!G160</f>
        <v>12.75</v>
      </c>
      <c r="G17" s="113">
        <f>'WK-Basistabelle'!H160</f>
        <v>10.5</v>
      </c>
      <c r="H17" s="113">
        <f>'WK-Basistabelle'!I160</f>
        <v>12.3</v>
      </c>
      <c r="I17" s="113">
        <f>'WK-Basistabelle'!J160</f>
        <v>12.25</v>
      </c>
      <c r="J17" s="114">
        <f>'WK-Basistabelle'!K160</f>
        <v>47.8</v>
      </c>
      <c r="M17" s="52" t="s">
        <v>29</v>
      </c>
    </row>
    <row r="18" spans="1:10" s="18" customFormat="1" ht="15.75">
      <c r="A18" s="20"/>
      <c r="B18" s="20"/>
      <c r="C18" s="25"/>
      <c r="D18" s="25"/>
      <c r="E18" s="25"/>
      <c r="F18" s="20"/>
      <c r="G18" s="20"/>
      <c r="H18" s="24"/>
      <c r="I18" s="20"/>
      <c r="J18" s="20"/>
    </row>
    <row r="19" spans="1:10" s="18" customFormat="1" ht="15.75">
      <c r="A19" s="308" t="s">
        <v>323</v>
      </c>
      <c r="B19" s="308"/>
      <c r="C19" s="309"/>
      <c r="D19" s="309"/>
      <c r="E19" s="309"/>
      <c r="F19" s="309"/>
      <c r="G19" s="309"/>
      <c r="H19" s="24"/>
      <c r="I19" s="20"/>
      <c r="J19" s="20"/>
    </row>
    <row r="20" spans="1:10" s="18" customFormat="1" ht="6.75" customHeight="1" thickBot="1">
      <c r="A20" s="20"/>
      <c r="B20" s="20"/>
      <c r="C20" s="25"/>
      <c r="D20" s="4"/>
      <c r="E20" s="4"/>
      <c r="F20" s="20"/>
      <c r="G20" s="20"/>
      <c r="H20" s="24"/>
      <c r="I20" s="20"/>
      <c r="J20" s="20"/>
    </row>
    <row r="21" spans="1:10" s="16" customFormat="1" ht="16.5" thickBot="1">
      <c r="A21" s="14" t="s">
        <v>8</v>
      </c>
      <c r="B21" s="17" t="s">
        <v>11</v>
      </c>
      <c r="C21" s="216" t="s">
        <v>0</v>
      </c>
      <c r="D21" s="216" t="s">
        <v>6</v>
      </c>
      <c r="E21" s="215" t="s">
        <v>2</v>
      </c>
      <c r="F21" s="17" t="s">
        <v>3</v>
      </c>
      <c r="G21" s="15" t="s">
        <v>20</v>
      </c>
      <c r="H21" s="15" t="s">
        <v>4</v>
      </c>
      <c r="I21" s="15" t="s">
        <v>5</v>
      </c>
      <c r="J21" s="215" t="s">
        <v>15</v>
      </c>
    </row>
    <row r="22" spans="1:12" s="18" customFormat="1" ht="15.75">
      <c r="A22" s="69">
        <v>1</v>
      </c>
      <c r="B22" s="70">
        <f>'WK-Basistabelle'!C20</f>
        <v>2</v>
      </c>
      <c r="C22" s="222" t="str">
        <f>'WK-Basistabelle'!D20</f>
        <v>Casper</v>
      </c>
      <c r="D22" s="222" t="str">
        <f>'WK-Basistabelle'!E20</f>
        <v>Nora</v>
      </c>
      <c r="E22" s="218" t="str">
        <f>'WK-Basistabelle'!F20</f>
        <v>MTV Stadeln 1</v>
      </c>
      <c r="F22" s="260">
        <f>'WK-Basistabelle'!G20</f>
        <v>13.4</v>
      </c>
      <c r="G22" s="255">
        <f>'WK-Basistabelle'!H20</f>
        <v>14.9</v>
      </c>
      <c r="H22" s="255">
        <f>'WK-Basistabelle'!I20</f>
        <v>15.1</v>
      </c>
      <c r="I22" s="255">
        <f>'WK-Basistabelle'!J20</f>
        <v>15.2</v>
      </c>
      <c r="J22" s="83">
        <f>'WK-Basistabelle'!K20</f>
        <v>58.599999999999994</v>
      </c>
      <c r="L22" s="18">
        <v>5</v>
      </c>
    </row>
    <row r="23" spans="1:12" s="18" customFormat="1" ht="15.75">
      <c r="A23" s="19">
        <v>2</v>
      </c>
      <c r="B23" s="71">
        <f>'WK-Basistabelle'!C43</f>
        <v>2</v>
      </c>
      <c r="C23" s="223" t="str">
        <f>'WK-Basistabelle'!D43</f>
        <v>Wotschadlo</v>
      </c>
      <c r="D23" s="223" t="str">
        <f>'WK-Basistabelle'!E43</f>
        <v>Lucy</v>
      </c>
      <c r="E23" s="220" t="str">
        <f>'WK-Basistabelle'!F43</f>
        <v>TS Herzogenaurach 1</v>
      </c>
      <c r="F23" s="261">
        <f>'WK-Basistabelle'!G43</f>
        <v>13.95</v>
      </c>
      <c r="G23" s="257">
        <f>'WK-Basistabelle'!H43</f>
        <v>13.9</v>
      </c>
      <c r="H23" s="257">
        <f>'WK-Basistabelle'!I43</f>
        <v>13.95</v>
      </c>
      <c r="I23" s="257">
        <f>'WK-Basistabelle'!J43</f>
        <v>14.25</v>
      </c>
      <c r="J23" s="84">
        <f>'WK-Basistabelle'!K43</f>
        <v>56.05</v>
      </c>
      <c r="L23" s="18">
        <v>28</v>
      </c>
    </row>
    <row r="24" spans="1:12" s="18" customFormat="1" ht="16.5" thickBot="1">
      <c r="A24" s="19">
        <v>3</v>
      </c>
      <c r="B24" s="71">
        <f>'WK-Basistabelle'!C18</f>
        <v>2</v>
      </c>
      <c r="C24" s="223" t="str">
        <f>'WK-Basistabelle'!D18</f>
        <v>Helbig</v>
      </c>
      <c r="D24" s="223" t="str">
        <f>'WK-Basistabelle'!E18</f>
        <v>Mia</v>
      </c>
      <c r="E24" s="220" t="str">
        <f>'WK-Basistabelle'!F18</f>
        <v>TG Röttenbach</v>
      </c>
      <c r="F24" s="261">
        <f>'WK-Basistabelle'!G18</f>
        <v>14.05</v>
      </c>
      <c r="G24" s="257">
        <f>'WK-Basistabelle'!H18</f>
        <v>13.35</v>
      </c>
      <c r="H24" s="257">
        <f>'WK-Basistabelle'!I18</f>
        <v>13.9</v>
      </c>
      <c r="I24" s="257">
        <f>'WK-Basistabelle'!J18</f>
        <v>14.6</v>
      </c>
      <c r="J24" s="84">
        <f>'WK-Basistabelle'!K18</f>
        <v>55.9</v>
      </c>
      <c r="L24" s="18">
        <v>3</v>
      </c>
    </row>
    <row r="25" spans="1:12" s="18" customFormat="1" ht="15.75">
      <c r="A25" s="288">
        <v>4</v>
      </c>
      <c r="B25" s="280">
        <f>'WK-Basistabelle'!C23</f>
        <v>2</v>
      </c>
      <c r="C25" s="286" t="str">
        <f>'WK-Basistabelle'!D23</f>
        <v>Monhaupt</v>
      </c>
      <c r="D25" s="286" t="str">
        <f>'WK-Basistabelle'!E23</f>
        <v>Daria</v>
      </c>
      <c r="E25" s="282" t="str">
        <f>'WK-Basistabelle'!F23</f>
        <v>MTV Stadeln 2</v>
      </c>
      <c r="F25" s="283">
        <f>'WK-Basistabelle'!G23</f>
        <v>13.3</v>
      </c>
      <c r="G25" s="284">
        <f>'WK-Basistabelle'!H23</f>
        <v>14.2</v>
      </c>
      <c r="H25" s="284">
        <f>'WK-Basistabelle'!I23</f>
        <v>13.35</v>
      </c>
      <c r="I25" s="284">
        <f>'WK-Basistabelle'!J23</f>
        <v>14.45</v>
      </c>
      <c r="J25" s="285">
        <f>'WK-Basistabelle'!K23</f>
        <v>55.3</v>
      </c>
      <c r="L25" s="18">
        <v>8</v>
      </c>
    </row>
    <row r="26" spans="1:12" s="18" customFormat="1" ht="15.75">
      <c r="A26" s="279">
        <v>5</v>
      </c>
      <c r="B26" s="280">
        <f>'WK-Basistabelle'!C26</f>
        <v>2</v>
      </c>
      <c r="C26" s="286" t="str">
        <f>'WK-Basistabelle'!D26</f>
        <v>Sell </v>
      </c>
      <c r="D26" s="286" t="str">
        <f>'WK-Basistabelle'!E26</f>
        <v>Emilia</v>
      </c>
      <c r="E26" s="282" t="str">
        <f>'WK-Basistabelle'!F26</f>
        <v>Baiersdorfer SV</v>
      </c>
      <c r="F26" s="283">
        <f>'WK-Basistabelle'!G26</f>
        <v>13.5</v>
      </c>
      <c r="G26" s="284">
        <f>'WK-Basistabelle'!H26</f>
        <v>15.15</v>
      </c>
      <c r="H26" s="284">
        <f>'WK-Basistabelle'!I26</f>
        <v>12.2</v>
      </c>
      <c r="I26" s="284">
        <f>'WK-Basistabelle'!J26</f>
        <v>14.45</v>
      </c>
      <c r="J26" s="285">
        <f>'WK-Basistabelle'!K26</f>
        <v>55.3</v>
      </c>
      <c r="L26" s="18">
        <v>11</v>
      </c>
    </row>
    <row r="27" spans="1:12" s="18" customFormat="1" ht="16.5" thickBot="1">
      <c r="A27" s="19">
        <v>6</v>
      </c>
      <c r="B27" s="71">
        <f>'WK-Basistabelle'!C49</f>
        <v>2</v>
      </c>
      <c r="C27" s="223" t="str">
        <f>'WK-Basistabelle'!D49</f>
        <v>Jassmann</v>
      </c>
      <c r="D27" s="223" t="str">
        <f>'WK-Basistabelle'!E49</f>
        <v>Anna-Lena</v>
      </c>
      <c r="E27" s="220" t="str">
        <f>'WK-Basistabelle'!F49</f>
        <v>TS Herzogenaurach 1</v>
      </c>
      <c r="F27" s="261">
        <f>'WK-Basistabelle'!G49</f>
        <v>13.3</v>
      </c>
      <c r="G27" s="257">
        <f>'WK-Basistabelle'!H49</f>
        <v>13.15</v>
      </c>
      <c r="H27" s="257">
        <f>'WK-Basistabelle'!I49</f>
        <v>14.7</v>
      </c>
      <c r="I27" s="257">
        <f>'WK-Basistabelle'!J49</f>
        <v>13.9</v>
      </c>
      <c r="J27" s="84">
        <f>'WK-Basistabelle'!K49</f>
        <v>55.050000000000004</v>
      </c>
      <c r="L27" s="18">
        <v>34</v>
      </c>
    </row>
    <row r="28" spans="1:12" s="18" customFormat="1" ht="15.75">
      <c r="A28" s="69">
        <v>7</v>
      </c>
      <c r="B28" s="71">
        <f>'WK-Basistabelle'!C42</f>
        <v>2</v>
      </c>
      <c r="C28" s="223" t="str">
        <f>'WK-Basistabelle'!D42</f>
        <v>Hassler</v>
      </c>
      <c r="D28" s="223" t="str">
        <f>'WK-Basistabelle'!E42</f>
        <v>Annalena</v>
      </c>
      <c r="E28" s="220" t="str">
        <f>'WK-Basistabelle'!F42</f>
        <v>TS Herzogenaurach 3</v>
      </c>
      <c r="F28" s="261">
        <f>'WK-Basistabelle'!G42</f>
        <v>13.6</v>
      </c>
      <c r="G28" s="257">
        <f>'WK-Basistabelle'!H42</f>
        <v>13.55</v>
      </c>
      <c r="H28" s="257">
        <f>'WK-Basistabelle'!I42</f>
        <v>13.65</v>
      </c>
      <c r="I28" s="257">
        <f>'WK-Basistabelle'!J42</f>
        <v>13.7</v>
      </c>
      <c r="J28" s="84">
        <f>'WK-Basistabelle'!K42</f>
        <v>54.5</v>
      </c>
      <c r="L28" s="18">
        <v>27</v>
      </c>
    </row>
    <row r="29" spans="1:12" s="18" customFormat="1" ht="15.75">
      <c r="A29" s="19">
        <v>8</v>
      </c>
      <c r="B29" s="71">
        <f>'WK-Basistabelle'!C46</f>
        <v>2</v>
      </c>
      <c r="C29" s="223" t="str">
        <f>'WK-Basistabelle'!D46</f>
        <v>Porsche</v>
      </c>
      <c r="D29" s="223" t="str">
        <f>'WK-Basistabelle'!E46</f>
        <v>Carolin</v>
      </c>
      <c r="E29" s="220" t="str">
        <f>'WK-Basistabelle'!F46</f>
        <v>TS Herzogenaurach 2</v>
      </c>
      <c r="F29" s="261">
        <f>'WK-Basistabelle'!G46</f>
        <v>13.8</v>
      </c>
      <c r="G29" s="257">
        <f>'WK-Basistabelle'!H46</f>
        <v>14.65</v>
      </c>
      <c r="H29" s="257">
        <f>'WK-Basistabelle'!I46</f>
        <v>12.4</v>
      </c>
      <c r="I29" s="257">
        <f>'WK-Basistabelle'!J46</f>
        <v>13.55</v>
      </c>
      <c r="J29" s="84">
        <f>'WK-Basistabelle'!K46</f>
        <v>54.400000000000006</v>
      </c>
      <c r="L29" s="18">
        <v>31</v>
      </c>
    </row>
    <row r="30" spans="1:12" s="18" customFormat="1" ht="16.5" thickBot="1">
      <c r="A30" s="19">
        <v>9</v>
      </c>
      <c r="B30" s="71">
        <f>'WK-Basistabelle'!C31</f>
        <v>2</v>
      </c>
      <c r="C30" s="223" t="str">
        <f>'WK-Basistabelle'!D31</f>
        <v>Kupfer</v>
      </c>
      <c r="D30" s="223" t="str">
        <f>'WK-Basistabelle'!E31</f>
        <v>Sophie</v>
      </c>
      <c r="E30" s="220" t="str">
        <f>'WK-Basistabelle'!F31</f>
        <v>TV Heilsbronn 1</v>
      </c>
      <c r="F30" s="261">
        <f>'WK-Basistabelle'!G31</f>
        <v>13.65</v>
      </c>
      <c r="G30" s="257">
        <f>'WK-Basistabelle'!H31</f>
        <v>13.6</v>
      </c>
      <c r="H30" s="257">
        <f>'WK-Basistabelle'!I31</f>
        <v>12.85</v>
      </c>
      <c r="I30" s="257">
        <f>'WK-Basistabelle'!J31</f>
        <v>14</v>
      </c>
      <c r="J30" s="84">
        <f>'WK-Basistabelle'!K31</f>
        <v>54.1</v>
      </c>
      <c r="L30" s="18">
        <v>16</v>
      </c>
    </row>
    <row r="31" spans="1:13" s="21" customFormat="1" ht="15.75">
      <c r="A31" s="69">
        <v>10</v>
      </c>
      <c r="B31" s="71">
        <f>'WK-Basistabelle'!C39</f>
        <v>2</v>
      </c>
      <c r="C31" s="223" t="str">
        <f>'WK-Basistabelle'!D39</f>
        <v>Kluy</v>
      </c>
      <c r="D31" s="223" t="str">
        <f>'WK-Basistabelle'!E39</f>
        <v>Luisa</v>
      </c>
      <c r="E31" s="220" t="str">
        <f>'WK-Basistabelle'!F39</f>
        <v>TS Herzogenaurach 1</v>
      </c>
      <c r="F31" s="261">
        <f>'WK-Basistabelle'!G39</f>
        <v>13</v>
      </c>
      <c r="G31" s="257">
        <f>'WK-Basistabelle'!H39</f>
        <v>13.5</v>
      </c>
      <c r="H31" s="257">
        <f>'WK-Basistabelle'!I39</f>
        <v>13.35</v>
      </c>
      <c r="I31" s="257">
        <f>'WK-Basistabelle'!J39</f>
        <v>13.5</v>
      </c>
      <c r="J31" s="84">
        <f>'WK-Basistabelle'!K39</f>
        <v>53.35</v>
      </c>
      <c r="K31" s="18"/>
      <c r="L31" s="18">
        <v>24</v>
      </c>
      <c r="M31" s="18"/>
    </row>
    <row r="32" spans="1:12" s="18" customFormat="1" ht="15.75">
      <c r="A32" s="19">
        <v>11</v>
      </c>
      <c r="B32" s="71">
        <f>'WK-Basistabelle'!C21</f>
        <v>2</v>
      </c>
      <c r="C32" s="223" t="str">
        <f>'WK-Basistabelle'!D21</f>
        <v>Suck</v>
      </c>
      <c r="D32" s="223" t="str">
        <f>'WK-Basistabelle'!E21</f>
        <v>Sophie</v>
      </c>
      <c r="E32" s="220" t="str">
        <f>'WK-Basistabelle'!F21</f>
        <v>MTV Stadeln 1</v>
      </c>
      <c r="F32" s="261">
        <f>'WK-Basistabelle'!G21</f>
        <v>13.25</v>
      </c>
      <c r="G32" s="257">
        <f>'WK-Basistabelle'!H21</f>
        <v>13.9</v>
      </c>
      <c r="H32" s="257">
        <f>'WK-Basistabelle'!I21</f>
        <v>11.55</v>
      </c>
      <c r="I32" s="257">
        <f>'WK-Basistabelle'!J21</f>
        <v>14.25</v>
      </c>
      <c r="J32" s="84">
        <f>'WK-Basistabelle'!K21</f>
        <v>52.95</v>
      </c>
      <c r="L32" s="18">
        <v>6</v>
      </c>
    </row>
    <row r="33" spans="1:12" s="18" customFormat="1" ht="16.5" thickBot="1">
      <c r="A33" s="19">
        <v>12</v>
      </c>
      <c r="B33" s="71">
        <f>'WK-Basistabelle'!C47</f>
        <v>2</v>
      </c>
      <c r="C33" s="223" t="str">
        <f>'WK-Basistabelle'!D47</f>
        <v>Pollotti</v>
      </c>
      <c r="D33" s="223" t="str">
        <f>'WK-Basistabelle'!E47</f>
        <v>Bianca</v>
      </c>
      <c r="E33" s="220" t="str">
        <f>'WK-Basistabelle'!F47</f>
        <v>TS Herzogenaurach 2</v>
      </c>
      <c r="F33" s="261">
        <f>'WK-Basistabelle'!G47</f>
        <v>13.6</v>
      </c>
      <c r="G33" s="257">
        <f>'WK-Basistabelle'!H47</f>
        <v>13.55</v>
      </c>
      <c r="H33" s="257">
        <f>'WK-Basistabelle'!I47</f>
        <v>12.6</v>
      </c>
      <c r="I33" s="257">
        <f>'WK-Basistabelle'!J47</f>
        <v>13</v>
      </c>
      <c r="J33" s="84">
        <f>'WK-Basistabelle'!K47</f>
        <v>52.75</v>
      </c>
      <c r="L33" s="18">
        <v>32</v>
      </c>
    </row>
    <row r="34" spans="1:13" s="246" customFormat="1" ht="15.75">
      <c r="A34" s="69">
        <v>13</v>
      </c>
      <c r="B34" s="71">
        <f>'WK-Basistabelle'!C22</f>
        <v>2</v>
      </c>
      <c r="C34" s="223" t="str">
        <f>'WK-Basistabelle'!D22</f>
        <v>Gärtner</v>
      </c>
      <c r="D34" s="223" t="str">
        <f>'WK-Basistabelle'!E22</f>
        <v>Alexa</v>
      </c>
      <c r="E34" s="220" t="str">
        <f>'WK-Basistabelle'!F22</f>
        <v>MTV Stadeln 1</v>
      </c>
      <c r="F34" s="261">
        <f>'WK-Basistabelle'!G22</f>
        <v>12.75</v>
      </c>
      <c r="G34" s="257">
        <f>'WK-Basistabelle'!H22</f>
        <v>13.6</v>
      </c>
      <c r="H34" s="257">
        <f>'WK-Basistabelle'!I22</f>
        <v>12.4</v>
      </c>
      <c r="I34" s="257">
        <f>'WK-Basistabelle'!J22</f>
        <v>13.75</v>
      </c>
      <c r="J34" s="84">
        <f>'WK-Basistabelle'!K22</f>
        <v>52.5</v>
      </c>
      <c r="K34" s="18"/>
      <c r="L34" s="18">
        <v>7</v>
      </c>
      <c r="M34" s="18"/>
    </row>
    <row r="35" spans="1:13" s="21" customFormat="1" ht="15.75">
      <c r="A35" s="19">
        <v>14</v>
      </c>
      <c r="B35" s="71">
        <f>'WK-Basistabelle'!C48</f>
        <v>2</v>
      </c>
      <c r="C35" s="223" t="str">
        <f>'WK-Basistabelle'!D48</f>
        <v>Froloff</v>
      </c>
      <c r="D35" s="223" t="str">
        <f>'WK-Basistabelle'!E48</f>
        <v>Lilli</v>
      </c>
      <c r="E35" s="220" t="str">
        <f>'WK-Basistabelle'!F48</f>
        <v>TS Herzogenaurach 2</v>
      </c>
      <c r="F35" s="261">
        <f>'WK-Basistabelle'!G48</f>
        <v>12.1</v>
      </c>
      <c r="G35" s="257">
        <f>'WK-Basistabelle'!H48</f>
        <v>13.4</v>
      </c>
      <c r="H35" s="257">
        <f>'WK-Basistabelle'!I48</f>
        <v>13.05</v>
      </c>
      <c r="I35" s="257">
        <f>'WK-Basistabelle'!J48</f>
        <v>13.8</v>
      </c>
      <c r="J35" s="84">
        <f>'WK-Basistabelle'!K48</f>
        <v>52.349999999999994</v>
      </c>
      <c r="K35" s="18"/>
      <c r="L35" s="18">
        <v>33</v>
      </c>
      <c r="M35" s="18"/>
    </row>
    <row r="36" spans="1:13" s="21" customFormat="1" ht="16.5" thickBot="1">
      <c r="A36" s="19">
        <v>15</v>
      </c>
      <c r="B36" s="71">
        <f>'WK-Basistabelle'!C40</f>
        <v>2</v>
      </c>
      <c r="C36" s="223" t="str">
        <f>'WK-Basistabelle'!D40</f>
        <v>Echtner</v>
      </c>
      <c r="D36" s="223" t="str">
        <f>'WK-Basistabelle'!E40</f>
        <v>Maja</v>
      </c>
      <c r="E36" s="220" t="str">
        <f>'WK-Basistabelle'!F40</f>
        <v>TS Herzogenaurach 1</v>
      </c>
      <c r="F36" s="261">
        <f>'WK-Basistabelle'!G40</f>
        <v>11.45</v>
      </c>
      <c r="G36" s="257">
        <f>'WK-Basistabelle'!H40</f>
        <v>14.05</v>
      </c>
      <c r="H36" s="257">
        <f>'WK-Basistabelle'!I40</f>
        <v>14.1</v>
      </c>
      <c r="I36" s="257">
        <f>'WK-Basistabelle'!J40</f>
        <v>12.7</v>
      </c>
      <c r="J36" s="84">
        <f>'WK-Basistabelle'!K40</f>
        <v>52.3</v>
      </c>
      <c r="K36" s="18"/>
      <c r="L36" s="18">
        <v>25</v>
      </c>
      <c r="M36" s="18"/>
    </row>
    <row r="37" spans="1:12" s="18" customFormat="1" ht="15.75">
      <c r="A37" s="69">
        <v>16</v>
      </c>
      <c r="B37" s="71">
        <f>'WK-Basistabelle'!C30</f>
        <v>2</v>
      </c>
      <c r="C37" s="223" t="str">
        <f>'WK-Basistabelle'!D30</f>
        <v>Vana</v>
      </c>
      <c r="D37" s="223" t="str">
        <f>'WK-Basistabelle'!E30</f>
        <v>Marielle</v>
      </c>
      <c r="E37" s="220" t="str">
        <f>'WK-Basistabelle'!F30</f>
        <v>TV Heilsbronn 1</v>
      </c>
      <c r="F37" s="261">
        <f>'WK-Basistabelle'!G30</f>
        <v>11.8</v>
      </c>
      <c r="G37" s="257">
        <f>'WK-Basistabelle'!H30</f>
        <v>13.3</v>
      </c>
      <c r="H37" s="257">
        <f>'WK-Basistabelle'!I30</f>
        <v>13.25</v>
      </c>
      <c r="I37" s="257">
        <f>'WK-Basistabelle'!J30</f>
        <v>13.75</v>
      </c>
      <c r="J37" s="84">
        <f>'WK-Basistabelle'!K30</f>
        <v>52.1</v>
      </c>
      <c r="L37" s="18">
        <v>15</v>
      </c>
    </row>
    <row r="38" spans="1:13" s="246" customFormat="1" ht="15.75">
      <c r="A38" s="19">
        <v>17</v>
      </c>
      <c r="B38" s="71">
        <f>'WK-Basistabelle'!C44</f>
        <v>2</v>
      </c>
      <c r="C38" s="223" t="str">
        <f>'WK-Basistabelle'!D44</f>
        <v>Böhme</v>
      </c>
      <c r="D38" s="223" t="str">
        <f>'WK-Basistabelle'!E44</f>
        <v>Franka</v>
      </c>
      <c r="E38" s="220" t="str">
        <f>'WK-Basistabelle'!F44</f>
        <v>TS Herzogenaurach 2</v>
      </c>
      <c r="F38" s="261">
        <f>'WK-Basistabelle'!G44</f>
        <v>12.85</v>
      </c>
      <c r="G38" s="257">
        <f>'WK-Basistabelle'!H44</f>
        <v>12.85</v>
      </c>
      <c r="H38" s="257">
        <f>'WK-Basistabelle'!I44</f>
        <v>12.15</v>
      </c>
      <c r="I38" s="257">
        <f>'WK-Basistabelle'!J44</f>
        <v>13.9</v>
      </c>
      <c r="J38" s="84">
        <f>'WK-Basistabelle'!K44</f>
        <v>51.75</v>
      </c>
      <c r="K38" s="18"/>
      <c r="L38" s="18">
        <v>29</v>
      </c>
      <c r="M38" s="18"/>
    </row>
    <row r="39" spans="1:12" s="18" customFormat="1" ht="16.5" thickBot="1">
      <c r="A39" s="19">
        <v>18</v>
      </c>
      <c r="B39" s="71">
        <f>'WK-Basistabelle'!C41</f>
        <v>2</v>
      </c>
      <c r="C39" s="223" t="str">
        <f>'WK-Basistabelle'!D41</f>
        <v>Söllner</v>
      </c>
      <c r="D39" s="223" t="str">
        <f>'WK-Basistabelle'!E41</f>
        <v>Milena</v>
      </c>
      <c r="E39" s="220" t="str">
        <f>'WK-Basistabelle'!F41</f>
        <v>TS Herzogenaurach 3</v>
      </c>
      <c r="F39" s="261">
        <f>'WK-Basistabelle'!G41</f>
        <v>13</v>
      </c>
      <c r="G39" s="257">
        <f>'WK-Basistabelle'!H41</f>
        <v>12.75</v>
      </c>
      <c r="H39" s="257">
        <f>'WK-Basistabelle'!I41</f>
        <v>13</v>
      </c>
      <c r="I39" s="257">
        <f>'WK-Basistabelle'!J41</f>
        <v>12.9</v>
      </c>
      <c r="J39" s="84">
        <f>'WK-Basistabelle'!K41</f>
        <v>51.65</v>
      </c>
      <c r="L39" s="18">
        <v>26</v>
      </c>
    </row>
    <row r="40" spans="1:12" s="18" customFormat="1" ht="15.75">
      <c r="A40" s="69">
        <v>19</v>
      </c>
      <c r="B40" s="71">
        <f>'WK-Basistabelle'!C38</f>
        <v>2</v>
      </c>
      <c r="C40" s="223" t="str">
        <f>'WK-Basistabelle'!D38</f>
        <v>Schmidt</v>
      </c>
      <c r="D40" s="223" t="str">
        <f>'WK-Basistabelle'!E38</f>
        <v>Emily</v>
      </c>
      <c r="E40" s="220" t="str">
        <f>'WK-Basistabelle'!F38</f>
        <v>TS Herzogenaurach 4</v>
      </c>
      <c r="F40" s="261">
        <f>'WK-Basistabelle'!G38</f>
        <v>12.8</v>
      </c>
      <c r="G40" s="257">
        <f>'WK-Basistabelle'!H38</f>
        <v>13.65</v>
      </c>
      <c r="H40" s="257">
        <f>'WK-Basistabelle'!I38</f>
        <v>12.3</v>
      </c>
      <c r="I40" s="257">
        <f>'WK-Basistabelle'!J38</f>
        <v>12.1</v>
      </c>
      <c r="J40" s="84">
        <f>'WK-Basistabelle'!K38</f>
        <v>50.85</v>
      </c>
      <c r="L40" s="18">
        <v>23</v>
      </c>
    </row>
    <row r="41" spans="1:12" s="18" customFormat="1" ht="15.75">
      <c r="A41" s="19">
        <v>20</v>
      </c>
      <c r="B41" s="71">
        <f>'WK-Basistabelle'!C45</f>
        <v>2</v>
      </c>
      <c r="C41" s="223" t="str">
        <f>'WK-Basistabelle'!D45</f>
        <v>Ahnert</v>
      </c>
      <c r="D41" s="223" t="str">
        <f>'WK-Basistabelle'!E45</f>
        <v>Verena</v>
      </c>
      <c r="E41" s="220" t="str">
        <f>'WK-Basistabelle'!F45</f>
        <v>TS Herzogenaurach 3</v>
      </c>
      <c r="F41" s="261">
        <f>'WK-Basistabelle'!G45</f>
        <v>11.5</v>
      </c>
      <c r="G41" s="257">
        <f>'WK-Basistabelle'!H45</f>
        <v>12.95</v>
      </c>
      <c r="H41" s="257">
        <f>'WK-Basistabelle'!I45</f>
        <v>13.1</v>
      </c>
      <c r="I41" s="257">
        <f>'WK-Basistabelle'!J45</f>
        <v>13.15</v>
      </c>
      <c r="J41" s="84">
        <f>'WK-Basistabelle'!K45</f>
        <v>50.699999999999996</v>
      </c>
      <c r="L41" s="18">
        <v>30</v>
      </c>
    </row>
    <row r="42" spans="1:12" s="18" customFormat="1" ht="16.5" thickBot="1">
      <c r="A42" s="19">
        <v>21</v>
      </c>
      <c r="B42" s="71">
        <f>'WK-Basistabelle'!C24</f>
        <v>2</v>
      </c>
      <c r="C42" s="223" t="str">
        <f>'WK-Basistabelle'!D24</f>
        <v>Lupprich</v>
      </c>
      <c r="D42" s="223" t="str">
        <f>'WK-Basistabelle'!E24</f>
        <v>Vera</v>
      </c>
      <c r="E42" s="220" t="str">
        <f>'WK-Basistabelle'!F24</f>
        <v>MTV Stadeln 2</v>
      </c>
      <c r="F42" s="261">
        <f>'WK-Basistabelle'!G24</f>
        <v>12.7</v>
      </c>
      <c r="G42" s="257">
        <f>'WK-Basistabelle'!H24</f>
        <v>13.65</v>
      </c>
      <c r="H42" s="257">
        <f>'WK-Basistabelle'!I24</f>
        <v>12.35</v>
      </c>
      <c r="I42" s="257">
        <f>'WK-Basistabelle'!J24</f>
        <v>11.9</v>
      </c>
      <c r="J42" s="84">
        <f>'WK-Basistabelle'!K24</f>
        <v>50.6</v>
      </c>
      <c r="L42" s="18">
        <v>9</v>
      </c>
    </row>
    <row r="43" spans="1:13" s="21" customFormat="1" ht="15.75">
      <c r="A43" s="69">
        <v>22</v>
      </c>
      <c r="B43" s="71">
        <f>'WK-Basistabelle'!C19</f>
        <v>2</v>
      </c>
      <c r="C43" s="223" t="str">
        <f>'WK-Basistabelle'!D19</f>
        <v>Fietz</v>
      </c>
      <c r="D43" s="223" t="str">
        <f>'WK-Basistabelle'!E19</f>
        <v>Annika</v>
      </c>
      <c r="E43" s="220" t="str">
        <f>'WK-Basistabelle'!F19</f>
        <v>MTV Stadeln 1</v>
      </c>
      <c r="F43" s="261">
        <f>'WK-Basistabelle'!G19</f>
        <v>12.75</v>
      </c>
      <c r="G43" s="257">
        <f>'WK-Basistabelle'!H19</f>
        <v>13.25</v>
      </c>
      <c r="H43" s="257">
        <f>'WK-Basistabelle'!I19</f>
        <v>11.4</v>
      </c>
      <c r="I43" s="257">
        <f>'WK-Basistabelle'!J19</f>
        <v>13.2</v>
      </c>
      <c r="J43" s="84">
        <f>'WK-Basistabelle'!K19</f>
        <v>50.599999999999994</v>
      </c>
      <c r="K43" s="18"/>
      <c r="L43" s="18">
        <v>4</v>
      </c>
      <c r="M43" s="18"/>
    </row>
    <row r="44" spans="1:12" s="18" customFormat="1" ht="15.75">
      <c r="A44" s="19">
        <v>23</v>
      </c>
      <c r="B44" s="71">
        <f>'WK-Basistabelle'!C33</f>
        <v>2</v>
      </c>
      <c r="C44" s="223" t="str">
        <f>'WK-Basistabelle'!D33</f>
        <v>Buckel</v>
      </c>
      <c r="D44" s="223" t="str">
        <f>'WK-Basistabelle'!E33</f>
        <v>Maira</v>
      </c>
      <c r="E44" s="220" t="str">
        <f>'WK-Basistabelle'!F33</f>
        <v>TV Heilsbronn 2</v>
      </c>
      <c r="F44" s="261">
        <f>'WK-Basistabelle'!G33</f>
        <v>11.6</v>
      </c>
      <c r="G44" s="257">
        <f>'WK-Basistabelle'!H33</f>
        <v>13.6</v>
      </c>
      <c r="H44" s="257">
        <f>'WK-Basistabelle'!I33</f>
        <v>12.55</v>
      </c>
      <c r="I44" s="257">
        <f>'WK-Basistabelle'!J33</f>
        <v>12.45</v>
      </c>
      <c r="J44" s="84">
        <f>'WK-Basistabelle'!K33</f>
        <v>50.2</v>
      </c>
      <c r="L44" s="18">
        <v>18</v>
      </c>
    </row>
    <row r="45" spans="1:12" s="18" customFormat="1" ht="16.5" thickBot="1">
      <c r="A45" s="19">
        <v>24</v>
      </c>
      <c r="B45" s="71">
        <f>'WK-Basistabelle'!C29</f>
        <v>2</v>
      </c>
      <c r="C45" s="223" t="str">
        <f>'WK-Basistabelle'!D29</f>
        <v>Koffler</v>
      </c>
      <c r="D45" s="223" t="str">
        <f>'WK-Basistabelle'!E29</f>
        <v>Maya</v>
      </c>
      <c r="E45" s="220" t="str">
        <f>'WK-Basistabelle'!F29</f>
        <v>TV Heilsbronn 1</v>
      </c>
      <c r="F45" s="261">
        <f>'WK-Basistabelle'!G29</f>
        <v>12.05</v>
      </c>
      <c r="G45" s="257">
        <f>'WK-Basistabelle'!H29</f>
        <v>13.15</v>
      </c>
      <c r="H45" s="257">
        <f>'WK-Basistabelle'!I29</f>
        <v>13.2</v>
      </c>
      <c r="I45" s="257">
        <f>'WK-Basistabelle'!J29</f>
        <v>11.15</v>
      </c>
      <c r="J45" s="84">
        <f>'WK-Basistabelle'!K29</f>
        <v>49.550000000000004</v>
      </c>
      <c r="L45" s="18">
        <v>14</v>
      </c>
    </row>
    <row r="46" spans="1:12" s="18" customFormat="1" ht="15.75">
      <c r="A46" s="69">
        <v>25</v>
      </c>
      <c r="B46" s="71">
        <f>'WK-Basistabelle'!C34</f>
        <v>2</v>
      </c>
      <c r="C46" s="223" t="str">
        <f>'WK-Basistabelle'!D34</f>
        <v>Köhler</v>
      </c>
      <c r="D46" s="223" t="str">
        <f>'WK-Basistabelle'!E34</f>
        <v>Marie</v>
      </c>
      <c r="E46" s="220" t="str">
        <f>'WK-Basistabelle'!F34</f>
        <v>TV Heilsbronn 2</v>
      </c>
      <c r="F46" s="261">
        <f>'WK-Basistabelle'!G34</f>
        <v>11.4</v>
      </c>
      <c r="G46" s="257">
        <f>'WK-Basistabelle'!H34</f>
        <v>11.85</v>
      </c>
      <c r="H46" s="257">
        <f>'WK-Basistabelle'!I34</f>
        <v>12.8</v>
      </c>
      <c r="I46" s="257">
        <f>'WK-Basistabelle'!J34</f>
        <v>12.85</v>
      </c>
      <c r="J46" s="84">
        <f>'WK-Basistabelle'!K34</f>
        <v>48.9</v>
      </c>
      <c r="L46" s="18">
        <v>19</v>
      </c>
    </row>
    <row r="47" spans="1:12" s="18" customFormat="1" ht="15.75">
      <c r="A47" s="19">
        <v>26</v>
      </c>
      <c r="B47" s="71">
        <f>'WK-Basistabelle'!C36</f>
        <v>2</v>
      </c>
      <c r="C47" s="223" t="str">
        <f>'WK-Basistabelle'!D36</f>
        <v>Ploetz</v>
      </c>
      <c r="D47" s="223" t="str">
        <f>'WK-Basistabelle'!E36</f>
        <v>Julia</v>
      </c>
      <c r="E47" s="220" t="str">
        <f>'WK-Basistabelle'!F36</f>
        <v>TS Herzogenaurach 2</v>
      </c>
      <c r="F47" s="261">
        <f>'WK-Basistabelle'!G36</f>
        <v>12.55</v>
      </c>
      <c r="G47" s="257">
        <f>'WK-Basistabelle'!H36</f>
        <v>11.85</v>
      </c>
      <c r="H47" s="257">
        <f>'WK-Basistabelle'!I36</f>
        <v>12.4</v>
      </c>
      <c r="I47" s="257">
        <f>'WK-Basistabelle'!J36</f>
        <v>11.5</v>
      </c>
      <c r="J47" s="84">
        <f>'WK-Basistabelle'!K36</f>
        <v>48.3</v>
      </c>
      <c r="L47" s="18">
        <v>21</v>
      </c>
    </row>
    <row r="48" spans="1:12" s="18" customFormat="1" ht="16.5" thickBot="1">
      <c r="A48" s="19">
        <v>27</v>
      </c>
      <c r="B48" s="71">
        <f>'WK-Basistabelle'!C27</f>
        <v>2</v>
      </c>
      <c r="C48" s="223" t="str">
        <f>'WK-Basistabelle'!D27</f>
        <v>Hailfinger</v>
      </c>
      <c r="D48" s="223" t="str">
        <f>'WK-Basistabelle'!E27</f>
        <v>Emma</v>
      </c>
      <c r="E48" s="220" t="str">
        <f>'WK-Basistabelle'!F27</f>
        <v>Baiersdorfer SV</v>
      </c>
      <c r="F48" s="261">
        <f>'WK-Basistabelle'!G27</f>
        <v>11.75</v>
      </c>
      <c r="G48" s="257">
        <f>'WK-Basistabelle'!H27</f>
        <v>14</v>
      </c>
      <c r="H48" s="257">
        <f>'WK-Basistabelle'!I27</f>
        <v>9.7</v>
      </c>
      <c r="I48" s="257">
        <f>'WK-Basistabelle'!J27</f>
        <v>12.35</v>
      </c>
      <c r="J48" s="84">
        <f>'WK-Basistabelle'!K27</f>
        <v>47.800000000000004</v>
      </c>
      <c r="L48" s="18">
        <v>12</v>
      </c>
    </row>
    <row r="49" spans="1:12" s="18" customFormat="1" ht="15.75">
      <c r="A49" s="69">
        <v>28</v>
      </c>
      <c r="B49" s="71">
        <f>'WK-Basistabelle'!C25</f>
        <v>2</v>
      </c>
      <c r="C49" s="223" t="str">
        <f>'WK-Basistabelle'!D25</f>
        <v>Schmeißner</v>
      </c>
      <c r="D49" s="223" t="str">
        <f>'WK-Basistabelle'!E25</f>
        <v>Hannah</v>
      </c>
      <c r="E49" s="220" t="str">
        <f>'WK-Basistabelle'!F25</f>
        <v>MTV Stadeln 2</v>
      </c>
      <c r="F49" s="261">
        <f>'WK-Basistabelle'!G25</f>
        <v>11.45</v>
      </c>
      <c r="G49" s="257">
        <f>'WK-Basistabelle'!H25</f>
        <v>12.05</v>
      </c>
      <c r="H49" s="257">
        <f>'WK-Basistabelle'!I25</f>
        <v>11.1</v>
      </c>
      <c r="I49" s="257">
        <f>'WK-Basistabelle'!J25</f>
        <v>11.85</v>
      </c>
      <c r="J49" s="84">
        <f>'WK-Basistabelle'!K25</f>
        <v>46.45</v>
      </c>
      <c r="L49" s="18">
        <v>10</v>
      </c>
    </row>
    <row r="50" spans="1:12" s="18" customFormat="1" ht="15.75">
      <c r="A50" s="19">
        <v>29</v>
      </c>
      <c r="B50" s="71">
        <f>'WK-Basistabelle'!C16</f>
        <v>2</v>
      </c>
      <c r="C50" s="223" t="str">
        <f>'WK-Basistabelle'!D16</f>
        <v>Rist</v>
      </c>
      <c r="D50" s="223" t="str">
        <f>'WK-Basistabelle'!E16</f>
        <v>Chiara</v>
      </c>
      <c r="E50" s="220" t="str">
        <f>'WK-Basistabelle'!F16</f>
        <v>ASV Möhrendorf</v>
      </c>
      <c r="F50" s="261">
        <f>'WK-Basistabelle'!G16</f>
        <v>11.9</v>
      </c>
      <c r="G50" s="257">
        <f>'WK-Basistabelle'!H16</f>
        <v>11.25</v>
      </c>
      <c r="H50" s="257">
        <f>'WK-Basistabelle'!I16</f>
        <v>11.7</v>
      </c>
      <c r="I50" s="257">
        <f>'WK-Basistabelle'!J16</f>
        <v>11.6</v>
      </c>
      <c r="J50" s="84">
        <f>'WK-Basistabelle'!K16</f>
        <v>46.449999999999996</v>
      </c>
      <c r="L50" s="18">
        <v>1</v>
      </c>
    </row>
    <row r="51" spans="1:12" s="18" customFormat="1" ht="16.5" thickBot="1">
      <c r="A51" s="19">
        <v>30</v>
      </c>
      <c r="B51" s="71">
        <f>'WK-Basistabelle'!C37</f>
        <v>2</v>
      </c>
      <c r="C51" s="223" t="str">
        <f>'WK-Basistabelle'!D37</f>
        <v>Immel</v>
      </c>
      <c r="D51" s="223" t="str">
        <f>'WK-Basistabelle'!E37</f>
        <v>Angelina</v>
      </c>
      <c r="E51" s="220" t="str">
        <f>'WK-Basistabelle'!F37</f>
        <v>TS Herzogenaurach 4</v>
      </c>
      <c r="F51" s="261">
        <f>'WK-Basistabelle'!G37</f>
        <v>12.2</v>
      </c>
      <c r="G51" s="257">
        <f>'WK-Basistabelle'!H37</f>
        <v>11.45</v>
      </c>
      <c r="H51" s="257">
        <f>'WK-Basistabelle'!I37</f>
        <v>10.85</v>
      </c>
      <c r="I51" s="257">
        <f>'WK-Basistabelle'!J37</f>
        <v>11.8</v>
      </c>
      <c r="J51" s="84">
        <f>'WK-Basistabelle'!K37</f>
        <v>46.3</v>
      </c>
      <c r="L51" s="18">
        <v>22</v>
      </c>
    </row>
    <row r="52" spans="1:13" s="18" customFormat="1" ht="15.75">
      <c r="A52" s="69">
        <v>31</v>
      </c>
      <c r="B52" s="71">
        <f>'WK-Basistabelle'!C35</f>
        <v>2</v>
      </c>
      <c r="C52" s="223" t="str">
        <f>'WK-Basistabelle'!D35</f>
        <v>Stocker</v>
      </c>
      <c r="D52" s="223" t="str">
        <f>'WK-Basistabelle'!E35</f>
        <v>Paula</v>
      </c>
      <c r="E52" s="220" t="str">
        <f>'WK-Basistabelle'!F35</f>
        <v>TV Heilsbronn 2</v>
      </c>
      <c r="F52" s="261">
        <f>'WK-Basistabelle'!G35</f>
        <v>11.4</v>
      </c>
      <c r="G52" s="257">
        <f>'WK-Basistabelle'!H35</f>
        <v>12.1</v>
      </c>
      <c r="H52" s="257">
        <f>'WK-Basistabelle'!I35</f>
        <v>12</v>
      </c>
      <c r="I52" s="257">
        <f>'WK-Basistabelle'!J35</f>
        <v>10.7</v>
      </c>
      <c r="J52" s="84">
        <f>'WK-Basistabelle'!K35</f>
        <v>46.2</v>
      </c>
      <c r="L52" s="18">
        <v>20</v>
      </c>
      <c r="M52" s="21"/>
    </row>
    <row r="53" spans="1:12" s="18" customFormat="1" ht="15.75">
      <c r="A53" s="19">
        <v>32</v>
      </c>
      <c r="B53" s="71">
        <f>'WK-Basistabelle'!C17</f>
        <v>2</v>
      </c>
      <c r="C53" s="223" t="str">
        <f>'WK-Basistabelle'!D17</f>
        <v>Hartmann</v>
      </c>
      <c r="D53" s="223" t="str">
        <f>'WK-Basistabelle'!E17</f>
        <v>Helena</v>
      </c>
      <c r="E53" s="220" t="str">
        <f>'WK-Basistabelle'!F17</f>
        <v>ASV Möhrendorf</v>
      </c>
      <c r="F53" s="261">
        <f>'WK-Basistabelle'!G17</f>
        <v>12.4</v>
      </c>
      <c r="G53" s="257">
        <f>'WK-Basistabelle'!H17</f>
        <v>9.6</v>
      </c>
      <c r="H53" s="257">
        <f>'WK-Basistabelle'!I17</f>
        <v>11.65</v>
      </c>
      <c r="I53" s="257">
        <f>'WK-Basistabelle'!J17</f>
        <v>11.15</v>
      </c>
      <c r="J53" s="84">
        <f>'WK-Basistabelle'!K17</f>
        <v>44.8</v>
      </c>
      <c r="L53" s="18">
        <v>2</v>
      </c>
    </row>
    <row r="54" spans="1:13" s="18" customFormat="1" ht="15.75">
      <c r="A54" s="242">
        <v>13</v>
      </c>
      <c r="B54" s="243">
        <f>'WK-Basistabelle'!C28</f>
        <v>2</v>
      </c>
      <c r="C54" s="253" t="str">
        <f>'WK-Basistabelle'!D28</f>
        <v>Rotärmel</v>
      </c>
      <c r="D54" s="253" t="str">
        <f>'WK-Basistabelle'!E28</f>
        <v>Jana</v>
      </c>
      <c r="E54" s="245" t="str">
        <f>'WK-Basistabelle'!F28</f>
        <v>TuS Feuchtwangen</v>
      </c>
      <c r="F54" s="262">
        <f>'WK-Basistabelle'!G28</f>
        <v>0</v>
      </c>
      <c r="G54" s="263">
        <f>'WK-Basistabelle'!H28</f>
        <v>0</v>
      </c>
      <c r="H54" s="263">
        <f>'WK-Basistabelle'!I28</f>
        <v>0</v>
      </c>
      <c r="I54" s="263">
        <f>'WK-Basistabelle'!J28</f>
        <v>0</v>
      </c>
      <c r="J54" s="264">
        <f>'WK-Basistabelle'!K28</f>
        <v>0</v>
      </c>
      <c r="K54" s="246"/>
      <c r="L54" s="246">
        <v>13</v>
      </c>
      <c r="M54" s="246"/>
    </row>
    <row r="55" spans="1:13" s="18" customFormat="1" ht="16.5" thickBot="1">
      <c r="A55" s="266">
        <v>17</v>
      </c>
      <c r="B55" s="267">
        <f>'WK-Basistabelle'!C32</f>
        <v>2</v>
      </c>
      <c r="C55" s="268" t="str">
        <f>'WK-Basistabelle'!D32</f>
        <v>Schwarz</v>
      </c>
      <c r="D55" s="268" t="str">
        <f>'WK-Basistabelle'!E32</f>
        <v>Luisa</v>
      </c>
      <c r="E55" s="269" t="str">
        <f>'WK-Basistabelle'!F32</f>
        <v>TV Heilsbronn 2</v>
      </c>
      <c r="F55" s="270">
        <f>'WK-Basistabelle'!G32</f>
        <v>0</v>
      </c>
      <c r="G55" s="271">
        <f>'WK-Basistabelle'!H32</f>
        <v>0</v>
      </c>
      <c r="H55" s="271">
        <f>'WK-Basistabelle'!I32</f>
        <v>0</v>
      </c>
      <c r="I55" s="271">
        <f>'WK-Basistabelle'!J32</f>
        <v>0</v>
      </c>
      <c r="J55" s="272">
        <f>'WK-Basistabelle'!K32</f>
        <v>0</v>
      </c>
      <c r="K55" s="246"/>
      <c r="L55" s="246">
        <v>17</v>
      </c>
      <c r="M55" s="246"/>
    </row>
    <row r="56" spans="1:10" s="18" customFormat="1" ht="15.75">
      <c r="A56" s="27"/>
      <c r="B56" s="27"/>
      <c r="C56" s="28"/>
      <c r="D56" s="28"/>
      <c r="E56" s="28"/>
      <c r="F56" s="27"/>
      <c r="G56" s="27"/>
      <c r="H56" s="24"/>
      <c r="I56" s="27"/>
      <c r="J56" s="27"/>
    </row>
    <row r="57" spans="1:10" s="18" customFormat="1" ht="15.75">
      <c r="A57" s="27"/>
      <c r="B57" s="27"/>
      <c r="C57" s="28"/>
      <c r="D57" s="28"/>
      <c r="E57" s="28"/>
      <c r="F57" s="27"/>
      <c r="G57" s="27"/>
      <c r="H57" s="24"/>
      <c r="I57" s="27"/>
      <c r="J57" s="27"/>
    </row>
    <row r="58" spans="1:10" s="18" customFormat="1" ht="15.75">
      <c r="A58" s="310" t="s">
        <v>324</v>
      </c>
      <c r="B58" s="310"/>
      <c r="C58" s="309"/>
      <c r="D58" s="309"/>
      <c r="E58" s="309"/>
      <c r="F58" s="309"/>
      <c r="G58" s="309"/>
      <c r="H58" s="24"/>
      <c r="I58" s="20"/>
      <c r="J58" s="20"/>
    </row>
    <row r="59" spans="1:10" s="18" customFormat="1" ht="16.5" thickBot="1">
      <c r="A59" s="20"/>
      <c r="B59" s="20"/>
      <c r="C59" s="25"/>
      <c r="D59" s="4"/>
      <c r="E59" s="4"/>
      <c r="F59" s="20"/>
      <c r="G59" s="20"/>
      <c r="H59" s="24"/>
      <c r="I59" s="20"/>
      <c r="J59" s="20"/>
    </row>
    <row r="60" spans="1:10" s="16" customFormat="1" ht="16.5" thickBot="1">
      <c r="A60" s="14" t="s">
        <v>8</v>
      </c>
      <c r="B60" s="17" t="s">
        <v>11</v>
      </c>
      <c r="C60" s="15" t="s">
        <v>0</v>
      </c>
      <c r="D60" s="15" t="s">
        <v>6</v>
      </c>
      <c r="E60" s="215" t="s">
        <v>2</v>
      </c>
      <c r="F60" s="17" t="s">
        <v>3</v>
      </c>
      <c r="G60" s="15" t="s">
        <v>20</v>
      </c>
      <c r="H60" s="15" t="s">
        <v>4</v>
      </c>
      <c r="I60" s="15" t="s">
        <v>5</v>
      </c>
      <c r="J60" s="215" t="s">
        <v>15</v>
      </c>
    </row>
    <row r="61" spans="1:13" s="18" customFormat="1" ht="15.75">
      <c r="A61" s="247">
        <v>24</v>
      </c>
      <c r="B61" s="248" t="e">
        <f>'WK-Basistabelle'!#REF!</f>
        <v>#REF!</v>
      </c>
      <c r="C61" s="249" t="e">
        <f>'WK-Basistabelle'!#REF!</f>
        <v>#REF!</v>
      </c>
      <c r="D61" s="249" t="e">
        <f>'WK-Basistabelle'!#REF!</f>
        <v>#REF!</v>
      </c>
      <c r="E61" s="250" t="e">
        <f>'WK-Basistabelle'!#REF!</f>
        <v>#REF!</v>
      </c>
      <c r="F61" s="273" t="e">
        <f>'WK-Basistabelle'!#REF!</f>
        <v>#REF!</v>
      </c>
      <c r="G61" s="274" t="e">
        <f>'WK-Basistabelle'!#REF!</f>
        <v>#REF!</v>
      </c>
      <c r="H61" s="274" t="e">
        <f>'WK-Basistabelle'!#REF!</f>
        <v>#REF!</v>
      </c>
      <c r="I61" s="274" t="e">
        <f>'WK-Basistabelle'!#REF!</f>
        <v>#REF!</v>
      </c>
      <c r="J61" s="275" t="e">
        <f>'WK-Basistabelle'!#REF!</f>
        <v>#REF!</v>
      </c>
      <c r="K61" s="246"/>
      <c r="L61" s="246">
        <v>24</v>
      </c>
      <c r="M61" s="246"/>
    </row>
    <row r="62" spans="1:12" s="18" customFormat="1" ht="15.75">
      <c r="A62" s="19">
        <v>1</v>
      </c>
      <c r="B62" s="71">
        <f>'WK-Basistabelle'!C68</f>
        <v>3</v>
      </c>
      <c r="C62" s="219" t="str">
        <f>'WK-Basistabelle'!D68</f>
        <v>Scheuerlein</v>
      </c>
      <c r="D62" s="219" t="str">
        <f>'WK-Basistabelle'!E68</f>
        <v>Marie</v>
      </c>
      <c r="E62" s="220" t="str">
        <f>'WK-Basistabelle'!F68</f>
        <v>TV Heilsbronn 2</v>
      </c>
      <c r="F62" s="261">
        <f>'WK-Basistabelle'!G68</f>
        <v>15.15</v>
      </c>
      <c r="G62" s="257">
        <f>'WK-Basistabelle'!H68</f>
        <v>16.3</v>
      </c>
      <c r="H62" s="257">
        <f>'WK-Basistabelle'!I68</f>
        <v>16.1</v>
      </c>
      <c r="I62" s="257">
        <f>'WK-Basistabelle'!J68</f>
        <v>15.9</v>
      </c>
      <c r="J62" s="84">
        <f>'WK-Basistabelle'!K68</f>
        <v>63.45</v>
      </c>
      <c r="L62" s="18">
        <v>18</v>
      </c>
    </row>
    <row r="63" spans="1:12" s="18" customFormat="1" ht="15.75">
      <c r="A63" s="19">
        <v>2</v>
      </c>
      <c r="B63" s="71">
        <f>'WK-Basistabelle'!C69</f>
        <v>3</v>
      </c>
      <c r="C63" s="219" t="str">
        <f>'WK-Basistabelle'!D69</f>
        <v>Mehler</v>
      </c>
      <c r="D63" s="219" t="str">
        <f>'WK-Basistabelle'!E69</f>
        <v>Antonia</v>
      </c>
      <c r="E63" s="220" t="str">
        <f>'WK-Basistabelle'!F69</f>
        <v>TS Herzogenaurach 1</v>
      </c>
      <c r="F63" s="261">
        <f>'WK-Basistabelle'!G69</f>
        <v>13</v>
      </c>
      <c r="G63" s="257">
        <f>'WK-Basistabelle'!H69</f>
        <v>14.4</v>
      </c>
      <c r="H63" s="257">
        <f>'WK-Basistabelle'!I69</f>
        <v>14.9</v>
      </c>
      <c r="I63" s="257">
        <f>'WK-Basistabelle'!J69</f>
        <v>15.1</v>
      </c>
      <c r="J63" s="84">
        <f>'WK-Basistabelle'!K69</f>
        <v>57.4</v>
      </c>
      <c r="L63" s="18">
        <v>19</v>
      </c>
    </row>
    <row r="64" spans="1:12" s="18" customFormat="1" ht="15.75">
      <c r="A64" s="19">
        <v>3</v>
      </c>
      <c r="B64" s="71">
        <f>'WK-Basistabelle'!C71</f>
        <v>3</v>
      </c>
      <c r="C64" s="219" t="str">
        <f>'WK-Basistabelle'!D71</f>
        <v>Neumann</v>
      </c>
      <c r="D64" s="219" t="str">
        <f>'WK-Basistabelle'!E71</f>
        <v>Clara</v>
      </c>
      <c r="E64" s="220" t="str">
        <f>'WK-Basistabelle'!F71</f>
        <v>TS Herzogenaurach 1</v>
      </c>
      <c r="F64" s="261">
        <f>'WK-Basistabelle'!G71</f>
        <v>13.05</v>
      </c>
      <c r="G64" s="257">
        <f>'WK-Basistabelle'!H71</f>
        <v>13.8</v>
      </c>
      <c r="H64" s="257">
        <f>'WK-Basistabelle'!I71</f>
        <v>14.4</v>
      </c>
      <c r="I64" s="257">
        <f>'WK-Basistabelle'!J71</f>
        <v>15.45</v>
      </c>
      <c r="J64" s="84">
        <f>'WK-Basistabelle'!K71</f>
        <v>56.7</v>
      </c>
      <c r="L64" s="18">
        <v>21</v>
      </c>
    </row>
    <row r="65" spans="1:12" s="18" customFormat="1" ht="15.75">
      <c r="A65" s="19">
        <v>4</v>
      </c>
      <c r="B65" s="71">
        <f>'WK-Basistabelle'!C59</f>
        <v>3</v>
      </c>
      <c r="C65" s="219" t="str">
        <f>'WK-Basistabelle'!D59</f>
        <v>Heck</v>
      </c>
      <c r="D65" s="219" t="str">
        <f>'WK-Basistabelle'!E59</f>
        <v>Amelie</v>
      </c>
      <c r="E65" s="220" t="str">
        <f>'WK-Basistabelle'!F59</f>
        <v>TuS Feuchtwangen</v>
      </c>
      <c r="F65" s="261">
        <f>'WK-Basistabelle'!G59</f>
        <v>13.35</v>
      </c>
      <c r="G65" s="257">
        <f>'WK-Basistabelle'!H59</f>
        <v>14.1</v>
      </c>
      <c r="H65" s="257">
        <f>'WK-Basistabelle'!I59</f>
        <v>13.85</v>
      </c>
      <c r="I65" s="257">
        <f>'WK-Basistabelle'!J59</f>
        <v>14.5</v>
      </c>
      <c r="J65" s="84">
        <f>'WK-Basistabelle'!K59</f>
        <v>55.8</v>
      </c>
      <c r="L65" s="18">
        <v>9</v>
      </c>
    </row>
    <row r="66" spans="1:12" s="18" customFormat="1" ht="15.75">
      <c r="A66" s="19">
        <v>5</v>
      </c>
      <c r="B66" s="71">
        <f>'WK-Basistabelle'!C72</f>
        <v>3</v>
      </c>
      <c r="C66" s="219" t="str">
        <f>'WK-Basistabelle'!D72</f>
        <v>Echtner</v>
      </c>
      <c r="D66" s="219" t="str">
        <f>'WK-Basistabelle'!E72</f>
        <v>Lea</v>
      </c>
      <c r="E66" s="220" t="str">
        <f>'WK-Basistabelle'!F72</f>
        <v>TS Herzogenaurach 1</v>
      </c>
      <c r="F66" s="261">
        <f>'WK-Basistabelle'!G72</f>
        <v>12.35</v>
      </c>
      <c r="G66" s="257">
        <f>'WK-Basistabelle'!H72</f>
        <v>13.8</v>
      </c>
      <c r="H66" s="257">
        <f>'WK-Basistabelle'!I72</f>
        <v>14.4</v>
      </c>
      <c r="I66" s="257">
        <f>'WK-Basistabelle'!J72</f>
        <v>15</v>
      </c>
      <c r="J66" s="84">
        <f>'WK-Basistabelle'!K72</f>
        <v>55.55</v>
      </c>
      <c r="L66" s="18">
        <v>22</v>
      </c>
    </row>
    <row r="67" spans="1:12" s="18" customFormat="1" ht="15.75">
      <c r="A67" s="19">
        <v>6</v>
      </c>
      <c r="B67" s="71">
        <f>'WK-Basistabelle'!C70</f>
        <v>3</v>
      </c>
      <c r="C67" s="219" t="str">
        <f>'WK-Basistabelle'!D70</f>
        <v>Neumann</v>
      </c>
      <c r="D67" s="219" t="str">
        <f>'WK-Basistabelle'!E70</f>
        <v>Emma</v>
      </c>
      <c r="E67" s="220" t="str">
        <f>'WK-Basistabelle'!F70</f>
        <v>TS Herzogenaurach 1</v>
      </c>
      <c r="F67" s="261">
        <f>'WK-Basistabelle'!G70</f>
        <v>12.25</v>
      </c>
      <c r="G67" s="257">
        <f>'WK-Basistabelle'!H70</f>
        <v>13.5</v>
      </c>
      <c r="H67" s="257">
        <f>'WK-Basistabelle'!I70</f>
        <v>15.4</v>
      </c>
      <c r="I67" s="257">
        <f>'WK-Basistabelle'!J70</f>
        <v>14.3</v>
      </c>
      <c r="J67" s="84">
        <f>'WK-Basistabelle'!K70</f>
        <v>55.45</v>
      </c>
      <c r="L67" s="18">
        <v>20</v>
      </c>
    </row>
    <row r="68" spans="1:12" s="18" customFormat="1" ht="15.75">
      <c r="A68" s="19">
        <v>7</v>
      </c>
      <c r="B68" s="71">
        <f>'WK-Basistabelle'!C61</f>
        <v>3</v>
      </c>
      <c r="C68" s="219" t="str">
        <f>'WK-Basistabelle'!D61</f>
        <v>Wirth</v>
      </c>
      <c r="D68" s="219" t="str">
        <f>'WK-Basistabelle'!E61</f>
        <v>Thea</v>
      </c>
      <c r="E68" s="220" t="str">
        <f>'WK-Basistabelle'!F61</f>
        <v>TuS Feuchtwangen</v>
      </c>
      <c r="F68" s="261">
        <f>'WK-Basistabelle'!G61</f>
        <v>12.65</v>
      </c>
      <c r="G68" s="257">
        <f>'WK-Basistabelle'!H61</f>
        <v>14.25</v>
      </c>
      <c r="H68" s="257">
        <f>'WK-Basistabelle'!I61</f>
        <v>13.7</v>
      </c>
      <c r="I68" s="257">
        <f>'WK-Basistabelle'!J61</f>
        <v>14.7</v>
      </c>
      <c r="J68" s="84">
        <f>'WK-Basistabelle'!K61</f>
        <v>55.3</v>
      </c>
      <c r="L68" s="18">
        <v>11</v>
      </c>
    </row>
    <row r="69" spans="1:12" s="18" customFormat="1" ht="15.75">
      <c r="A69" s="279">
        <v>8</v>
      </c>
      <c r="B69" s="280">
        <f>'WK-Basistabelle'!C62</f>
        <v>3</v>
      </c>
      <c r="C69" s="281" t="str">
        <f>'WK-Basistabelle'!D62</f>
        <v>Müller</v>
      </c>
      <c r="D69" s="281" t="str">
        <f>'WK-Basistabelle'!E62</f>
        <v>Carolina</v>
      </c>
      <c r="E69" s="282" t="str">
        <f>'WK-Basistabelle'!F62</f>
        <v>TuS Feuchtwangen</v>
      </c>
      <c r="F69" s="283">
        <f>'WK-Basistabelle'!G62</f>
        <v>12.2</v>
      </c>
      <c r="G69" s="284">
        <f>'WK-Basistabelle'!H62</f>
        <v>13.85</v>
      </c>
      <c r="H69" s="284">
        <f>'WK-Basistabelle'!I62</f>
        <v>14.2</v>
      </c>
      <c r="I69" s="284">
        <f>'WK-Basistabelle'!J62</f>
        <v>14.5</v>
      </c>
      <c r="J69" s="285">
        <f>'WK-Basistabelle'!K62</f>
        <v>54.75</v>
      </c>
      <c r="L69" s="18">
        <v>12</v>
      </c>
    </row>
    <row r="70" spans="1:12" s="18" customFormat="1" ht="15.75">
      <c r="A70" s="279">
        <v>9</v>
      </c>
      <c r="B70" s="280">
        <f>'WK-Basistabelle'!C65</f>
        <v>3</v>
      </c>
      <c r="C70" s="281" t="str">
        <f>'WK-Basistabelle'!D65</f>
        <v>Feyl</v>
      </c>
      <c r="D70" s="281" t="str">
        <f>'WK-Basistabelle'!E65</f>
        <v>Luca</v>
      </c>
      <c r="E70" s="282" t="str">
        <f>'WK-Basistabelle'!F65</f>
        <v>TV Heilsbronn</v>
      </c>
      <c r="F70" s="283">
        <f>'WK-Basistabelle'!G65</f>
        <v>13.15</v>
      </c>
      <c r="G70" s="284">
        <f>'WK-Basistabelle'!H65</f>
        <v>13.95</v>
      </c>
      <c r="H70" s="284">
        <f>'WK-Basistabelle'!I65</f>
        <v>13.9</v>
      </c>
      <c r="I70" s="284">
        <f>'WK-Basistabelle'!J65</f>
        <v>13.75</v>
      </c>
      <c r="J70" s="285">
        <f>'WK-Basistabelle'!K65</f>
        <v>54.75</v>
      </c>
      <c r="L70" s="18">
        <v>15</v>
      </c>
    </row>
    <row r="71" spans="1:12" s="18" customFormat="1" ht="15.75">
      <c r="A71" s="19">
        <v>10</v>
      </c>
      <c r="B71" s="71">
        <f>'WK-Basistabelle'!C63</f>
        <v>3</v>
      </c>
      <c r="C71" s="219" t="str">
        <f>'WK-Basistabelle'!D63</f>
        <v>Müller</v>
      </c>
      <c r="D71" s="219" t="str">
        <f>'WK-Basistabelle'!E63</f>
        <v>Isabelle</v>
      </c>
      <c r="E71" s="220" t="str">
        <f>'WK-Basistabelle'!F63</f>
        <v>TuS Feuchtwangen</v>
      </c>
      <c r="F71" s="261">
        <f>'WK-Basistabelle'!G63</f>
        <v>13.05</v>
      </c>
      <c r="G71" s="257">
        <f>'WK-Basistabelle'!H63</f>
        <v>13.8</v>
      </c>
      <c r="H71" s="257">
        <f>'WK-Basistabelle'!I63</f>
        <v>14.95</v>
      </c>
      <c r="I71" s="257">
        <f>'WK-Basistabelle'!J63</f>
        <v>12.85</v>
      </c>
      <c r="J71" s="84">
        <f>'WK-Basistabelle'!K63</f>
        <v>54.65</v>
      </c>
      <c r="L71" s="18">
        <v>13</v>
      </c>
    </row>
    <row r="72" spans="1:12" s="18" customFormat="1" ht="15.75">
      <c r="A72" s="19">
        <v>11</v>
      </c>
      <c r="B72" s="71">
        <f>'WK-Basistabelle'!C52</f>
        <v>3</v>
      </c>
      <c r="C72" s="219" t="str">
        <f>'WK-Basistabelle'!D52</f>
        <v>Hartmann</v>
      </c>
      <c r="D72" s="219" t="str">
        <f>'WK-Basistabelle'!E52</f>
        <v>Sara</v>
      </c>
      <c r="E72" s="220" t="str">
        <f>'WK-Basistabelle'!F52</f>
        <v>ASV Möhrendorf</v>
      </c>
      <c r="F72" s="261">
        <f>'WK-Basistabelle'!G52</f>
        <v>14</v>
      </c>
      <c r="G72" s="257">
        <f>'WK-Basistabelle'!H52</f>
        <v>14.05</v>
      </c>
      <c r="H72" s="257">
        <f>'WK-Basistabelle'!I52</f>
        <v>12.2</v>
      </c>
      <c r="I72" s="257">
        <f>'WK-Basistabelle'!J52</f>
        <v>14.2</v>
      </c>
      <c r="J72" s="84">
        <f>'WK-Basistabelle'!K52</f>
        <v>54.45</v>
      </c>
      <c r="L72" s="18">
        <v>2</v>
      </c>
    </row>
    <row r="73" spans="1:12" s="18" customFormat="1" ht="15.75">
      <c r="A73" s="19">
        <v>12</v>
      </c>
      <c r="B73" s="71">
        <f>'WK-Basistabelle'!C74</f>
        <v>3</v>
      </c>
      <c r="C73" s="219" t="str">
        <f>'WK-Basistabelle'!D74</f>
        <v>Toltz</v>
      </c>
      <c r="D73" s="219" t="str">
        <f>'WK-Basistabelle'!E74</f>
        <v>Lena</v>
      </c>
      <c r="E73" s="220" t="str">
        <f>'WK-Basistabelle'!F74</f>
        <v>TS Herzogenaurach 2</v>
      </c>
      <c r="F73" s="261">
        <f>'WK-Basistabelle'!G74</f>
        <v>12.9</v>
      </c>
      <c r="G73" s="257">
        <f>'WK-Basistabelle'!H74</f>
        <v>13.45</v>
      </c>
      <c r="H73" s="257">
        <f>'WK-Basistabelle'!I74</f>
        <v>13.5</v>
      </c>
      <c r="I73" s="257">
        <f>'WK-Basistabelle'!J74</f>
        <v>14.35</v>
      </c>
      <c r="J73" s="84">
        <f>'WK-Basistabelle'!K74</f>
        <v>54.2</v>
      </c>
      <c r="L73" s="18">
        <v>25</v>
      </c>
    </row>
    <row r="74" spans="1:12" s="18" customFormat="1" ht="15.75">
      <c r="A74" s="19">
        <v>13</v>
      </c>
      <c r="B74" s="71">
        <f>'WK-Basistabelle'!C56</f>
        <v>3</v>
      </c>
      <c r="C74" s="219" t="str">
        <f>'WK-Basistabelle'!D56</f>
        <v>Weiß</v>
      </c>
      <c r="D74" s="219" t="str">
        <f>'WK-Basistabelle'!E56</f>
        <v>Lena</v>
      </c>
      <c r="E74" s="220" t="str">
        <f>'WK-Basistabelle'!F56</f>
        <v>Baiersdorfer SV</v>
      </c>
      <c r="F74" s="261">
        <f>'WK-Basistabelle'!G56</f>
        <v>12.25</v>
      </c>
      <c r="G74" s="257">
        <f>'WK-Basistabelle'!H56</f>
        <v>14.25</v>
      </c>
      <c r="H74" s="257">
        <f>'WK-Basistabelle'!I56</f>
        <v>12.9</v>
      </c>
      <c r="I74" s="257">
        <f>'WK-Basistabelle'!J56</f>
        <v>14.55</v>
      </c>
      <c r="J74" s="84">
        <f>'WK-Basistabelle'!K56</f>
        <v>53.95</v>
      </c>
      <c r="L74" s="18">
        <v>6</v>
      </c>
    </row>
    <row r="75" spans="1:12" s="18" customFormat="1" ht="15.75">
      <c r="A75" s="19">
        <v>14</v>
      </c>
      <c r="B75" s="71">
        <f>'WK-Basistabelle'!C55</f>
        <v>3</v>
      </c>
      <c r="C75" s="219" t="str">
        <f>'WK-Basistabelle'!D55</f>
        <v>Schmechtig</v>
      </c>
      <c r="D75" s="219" t="str">
        <f>'WK-Basistabelle'!E55</f>
        <v>Nola</v>
      </c>
      <c r="E75" s="220" t="str">
        <f>'WK-Basistabelle'!F55</f>
        <v>MTV Stadeln 2</v>
      </c>
      <c r="F75" s="261">
        <f>'WK-Basistabelle'!G55</f>
        <v>12.7</v>
      </c>
      <c r="G75" s="257">
        <f>'WK-Basistabelle'!H55</f>
        <v>13.85</v>
      </c>
      <c r="H75" s="257">
        <f>'WK-Basistabelle'!I55</f>
        <v>14.2</v>
      </c>
      <c r="I75" s="257">
        <f>'WK-Basistabelle'!J55</f>
        <v>12.8</v>
      </c>
      <c r="J75" s="84">
        <f>'WK-Basistabelle'!K55</f>
        <v>53.55</v>
      </c>
      <c r="L75" s="18">
        <v>5</v>
      </c>
    </row>
    <row r="76" spans="1:12" s="18" customFormat="1" ht="15.75">
      <c r="A76" s="19">
        <v>15</v>
      </c>
      <c r="B76" s="71">
        <f>'WK-Basistabelle'!C58</f>
        <v>3</v>
      </c>
      <c r="C76" s="219" t="str">
        <f>'WK-Basistabelle'!D58</f>
        <v>Plesinger</v>
      </c>
      <c r="D76" s="219" t="str">
        <f>'WK-Basistabelle'!E58</f>
        <v>Lilli</v>
      </c>
      <c r="E76" s="220" t="str">
        <f>'WK-Basistabelle'!F58</f>
        <v>Baiersdorfer SV</v>
      </c>
      <c r="F76" s="261">
        <f>'WK-Basistabelle'!G58</f>
        <v>11.6</v>
      </c>
      <c r="G76" s="257">
        <f>'WK-Basistabelle'!H58</f>
        <v>13.9</v>
      </c>
      <c r="H76" s="257">
        <f>'WK-Basistabelle'!I58</f>
        <v>13.15</v>
      </c>
      <c r="I76" s="257">
        <f>'WK-Basistabelle'!J58</f>
        <v>14.75</v>
      </c>
      <c r="J76" s="84">
        <f>'WK-Basistabelle'!K58</f>
        <v>53.4</v>
      </c>
      <c r="L76" s="18">
        <v>8</v>
      </c>
    </row>
    <row r="77" spans="1:12" s="18" customFormat="1" ht="15.75">
      <c r="A77" s="19">
        <v>16</v>
      </c>
      <c r="B77" s="71">
        <f>'WK-Basistabelle'!C54</f>
        <v>3</v>
      </c>
      <c r="C77" s="219" t="str">
        <f>'WK-Basistabelle'!D54</f>
        <v>Sauer</v>
      </c>
      <c r="D77" s="219" t="str">
        <f>'WK-Basistabelle'!E54</f>
        <v>Leonie</v>
      </c>
      <c r="E77" s="220" t="str">
        <f>'WK-Basistabelle'!F54</f>
        <v>MTV Stadeln 2</v>
      </c>
      <c r="F77" s="261">
        <f>'WK-Basistabelle'!G54</f>
        <v>12.5</v>
      </c>
      <c r="G77" s="257">
        <f>'WK-Basistabelle'!H54</f>
        <v>13.95</v>
      </c>
      <c r="H77" s="257">
        <f>'WK-Basistabelle'!I54</f>
        <v>12.8</v>
      </c>
      <c r="I77" s="257">
        <f>'WK-Basistabelle'!J54</f>
        <v>14.1</v>
      </c>
      <c r="J77" s="84">
        <f>'WK-Basistabelle'!K54</f>
        <v>53.35</v>
      </c>
      <c r="L77" s="18">
        <v>4</v>
      </c>
    </row>
    <row r="78" spans="1:12" s="18" customFormat="1" ht="15.75">
      <c r="A78" s="19">
        <v>17</v>
      </c>
      <c r="B78" s="71">
        <f>'WK-Basistabelle'!C60</f>
        <v>3</v>
      </c>
      <c r="C78" s="219" t="str">
        <f>'WK-Basistabelle'!D60</f>
        <v>Krömmüller</v>
      </c>
      <c r="D78" s="219" t="str">
        <f>'WK-Basistabelle'!E60</f>
        <v>Judith</v>
      </c>
      <c r="E78" s="220" t="str">
        <f>'WK-Basistabelle'!F60</f>
        <v>TuS Feuchtwangen</v>
      </c>
      <c r="F78" s="261">
        <f>'WK-Basistabelle'!G60</f>
        <v>12.8</v>
      </c>
      <c r="G78" s="257">
        <f>'WK-Basistabelle'!H60</f>
        <v>13.75</v>
      </c>
      <c r="H78" s="257">
        <f>'WK-Basistabelle'!I60</f>
        <v>13.2</v>
      </c>
      <c r="I78" s="257">
        <f>'WK-Basistabelle'!J60</f>
        <v>13.55</v>
      </c>
      <c r="J78" s="84">
        <f>'WK-Basistabelle'!K60</f>
        <v>53.3</v>
      </c>
      <c r="L78" s="18">
        <v>10</v>
      </c>
    </row>
    <row r="79" spans="1:12" s="18" customFormat="1" ht="15.75">
      <c r="A79" s="279">
        <v>18</v>
      </c>
      <c r="B79" s="280">
        <f>'WK-Basistabelle'!C73</f>
        <v>3</v>
      </c>
      <c r="C79" s="281" t="str">
        <f>'WK-Basistabelle'!D73</f>
        <v>Wotschadlo</v>
      </c>
      <c r="D79" s="281" t="str">
        <f>'WK-Basistabelle'!E73</f>
        <v>Natalie</v>
      </c>
      <c r="E79" s="282" t="str">
        <f>'WK-Basistabelle'!F73</f>
        <v>TS Herzogenaurach 2</v>
      </c>
      <c r="F79" s="283">
        <f>'WK-Basistabelle'!G73</f>
        <v>12.85</v>
      </c>
      <c r="G79" s="284">
        <f>'WK-Basistabelle'!H73</f>
        <v>13.3</v>
      </c>
      <c r="H79" s="284">
        <f>'WK-Basistabelle'!I73</f>
        <v>12.8</v>
      </c>
      <c r="I79" s="284">
        <f>'WK-Basistabelle'!J73</f>
        <v>14.05</v>
      </c>
      <c r="J79" s="285">
        <f>'WK-Basistabelle'!K73</f>
        <v>53</v>
      </c>
      <c r="L79" s="18">
        <v>23</v>
      </c>
    </row>
    <row r="80" spans="1:12" s="18" customFormat="1" ht="15.75">
      <c r="A80" s="279">
        <v>19</v>
      </c>
      <c r="B80" s="280">
        <f>'WK-Basistabelle'!C66</f>
        <v>3</v>
      </c>
      <c r="C80" s="281" t="str">
        <f>'WK-Basistabelle'!D66</f>
        <v>Schober</v>
      </c>
      <c r="D80" s="281" t="str">
        <f>'WK-Basistabelle'!E66</f>
        <v>Lena</v>
      </c>
      <c r="E80" s="282" t="str">
        <f>'WK-Basistabelle'!F66</f>
        <v>TV Heilsbronn</v>
      </c>
      <c r="F80" s="283">
        <f>'WK-Basistabelle'!G66</f>
        <v>12</v>
      </c>
      <c r="G80" s="284">
        <f>'WK-Basistabelle'!H66</f>
        <v>13.5</v>
      </c>
      <c r="H80" s="284">
        <f>'WK-Basistabelle'!I66</f>
        <v>13.75</v>
      </c>
      <c r="I80" s="284">
        <f>'WK-Basistabelle'!J66</f>
        <v>13.75</v>
      </c>
      <c r="J80" s="285">
        <f>'WK-Basistabelle'!K66</f>
        <v>53</v>
      </c>
      <c r="L80" s="18">
        <v>16</v>
      </c>
    </row>
    <row r="81" spans="1:12" s="18" customFormat="1" ht="15.75">
      <c r="A81" s="19">
        <v>20</v>
      </c>
      <c r="B81" s="71">
        <f>'WK-Basistabelle'!C67</f>
        <v>3</v>
      </c>
      <c r="C81" s="219" t="str">
        <f>'WK-Basistabelle'!D67</f>
        <v>Dawidczak</v>
      </c>
      <c r="D81" s="219" t="str">
        <f>'WK-Basistabelle'!E67</f>
        <v>Maria</v>
      </c>
      <c r="E81" s="220" t="str">
        <f>'WK-Basistabelle'!F67</f>
        <v>TV Heilsbronn</v>
      </c>
      <c r="F81" s="261">
        <f>'WK-Basistabelle'!G67</f>
        <v>11.95</v>
      </c>
      <c r="G81" s="257">
        <f>'WK-Basistabelle'!H67</f>
        <v>13.15</v>
      </c>
      <c r="H81" s="257">
        <f>'WK-Basistabelle'!I67</f>
        <v>13.95</v>
      </c>
      <c r="I81" s="257">
        <f>'WK-Basistabelle'!J67</f>
        <v>13.7</v>
      </c>
      <c r="J81" s="84">
        <f>'WK-Basistabelle'!K67</f>
        <v>52.75</v>
      </c>
      <c r="L81" s="18">
        <v>17</v>
      </c>
    </row>
    <row r="82" spans="1:12" s="18" customFormat="1" ht="15.75">
      <c r="A82" s="19">
        <v>21</v>
      </c>
      <c r="B82" s="71">
        <f>'WK-Basistabelle'!C64</f>
        <v>3</v>
      </c>
      <c r="C82" s="219" t="str">
        <f>'WK-Basistabelle'!D64</f>
        <v>Vogel</v>
      </c>
      <c r="D82" s="219" t="str">
        <f>'WK-Basistabelle'!E64</f>
        <v>Jule</v>
      </c>
      <c r="E82" s="220" t="str">
        <f>'WK-Basistabelle'!F64</f>
        <v>TV Heilsbronn</v>
      </c>
      <c r="F82" s="261">
        <f>'WK-Basistabelle'!G64</f>
        <v>13.2</v>
      </c>
      <c r="G82" s="257">
        <f>'WK-Basistabelle'!H64</f>
        <v>13.15</v>
      </c>
      <c r="H82" s="257">
        <f>'WK-Basistabelle'!I64</f>
        <v>13.1</v>
      </c>
      <c r="I82" s="257">
        <f>'WK-Basistabelle'!J64</f>
        <v>12.85</v>
      </c>
      <c r="J82" s="84">
        <f>'WK-Basistabelle'!K64</f>
        <v>52.300000000000004</v>
      </c>
      <c r="L82" s="18">
        <v>14</v>
      </c>
    </row>
    <row r="83" spans="1:12" s="18" customFormat="1" ht="15.75">
      <c r="A83" s="19">
        <v>22</v>
      </c>
      <c r="B83" s="71">
        <f>'WK-Basistabelle'!C53</f>
        <v>3</v>
      </c>
      <c r="C83" s="219" t="str">
        <f>'WK-Basistabelle'!D53</f>
        <v>Igel</v>
      </c>
      <c r="D83" s="219" t="str">
        <f>'WK-Basistabelle'!E53</f>
        <v>Sophie</v>
      </c>
      <c r="E83" s="220" t="str">
        <f>'WK-Basistabelle'!F53</f>
        <v>TG Röttenbach</v>
      </c>
      <c r="F83" s="261">
        <f>'WK-Basistabelle'!G53</f>
        <v>13.2</v>
      </c>
      <c r="G83" s="257">
        <f>'WK-Basistabelle'!H53</f>
        <v>11.45</v>
      </c>
      <c r="H83" s="257">
        <f>'WK-Basistabelle'!I53</f>
        <v>13.6</v>
      </c>
      <c r="I83" s="257">
        <f>'WK-Basistabelle'!J53</f>
        <v>14</v>
      </c>
      <c r="J83" s="84">
        <f>'WK-Basistabelle'!K53</f>
        <v>52.25</v>
      </c>
      <c r="L83" s="18">
        <v>3</v>
      </c>
    </row>
    <row r="84" spans="1:13" s="246" customFormat="1" ht="15.75">
      <c r="A84" s="19">
        <v>23</v>
      </c>
      <c r="B84" s="71">
        <f>'WK-Basistabelle'!C51</f>
        <v>3</v>
      </c>
      <c r="C84" s="219" t="str">
        <f>'WK-Basistabelle'!D51</f>
        <v>Wohland</v>
      </c>
      <c r="D84" s="219" t="str">
        <f>'WK-Basistabelle'!E51</f>
        <v>Ann-Katrin</v>
      </c>
      <c r="E84" s="220" t="str">
        <f>'WK-Basistabelle'!F51</f>
        <v>TV Sailauf</v>
      </c>
      <c r="F84" s="261">
        <f>'WK-Basistabelle'!G51</f>
        <v>12.25</v>
      </c>
      <c r="G84" s="257">
        <f>'WK-Basistabelle'!H51</f>
        <v>12.4</v>
      </c>
      <c r="H84" s="257">
        <f>'WK-Basistabelle'!I51</f>
        <v>13.7</v>
      </c>
      <c r="I84" s="257">
        <f>'WK-Basistabelle'!J51</f>
        <v>13.5</v>
      </c>
      <c r="J84" s="84">
        <f>'WK-Basistabelle'!K51</f>
        <v>51.849999999999994</v>
      </c>
      <c r="K84" s="18"/>
      <c r="L84" s="18">
        <v>1</v>
      </c>
      <c r="M84" s="18"/>
    </row>
    <row r="85" spans="1:12" s="18" customFormat="1" ht="16.5" thickBot="1">
      <c r="A85" s="19">
        <v>24</v>
      </c>
      <c r="B85" s="86">
        <f>'WK-Basistabelle'!C57</f>
        <v>3</v>
      </c>
      <c r="C85" s="23" t="str">
        <f>'WK-Basistabelle'!D57</f>
        <v>Preclik</v>
      </c>
      <c r="D85" s="23" t="str">
        <f>'WK-Basistabelle'!E57</f>
        <v>Julia</v>
      </c>
      <c r="E85" s="221" t="str">
        <f>'WK-Basistabelle'!F57</f>
        <v>Baiersdorfer SV</v>
      </c>
      <c r="F85" s="265">
        <f>'WK-Basistabelle'!G57</f>
        <v>11.4</v>
      </c>
      <c r="G85" s="259">
        <f>'WK-Basistabelle'!H57</f>
        <v>13.95</v>
      </c>
      <c r="H85" s="259">
        <f>'WK-Basistabelle'!I57</f>
        <v>13.15</v>
      </c>
      <c r="I85" s="259">
        <f>'WK-Basistabelle'!J57</f>
        <v>12.65</v>
      </c>
      <c r="J85" s="85">
        <f>'WK-Basistabelle'!K57</f>
        <v>51.15</v>
      </c>
      <c r="L85" s="18">
        <v>7</v>
      </c>
    </row>
    <row r="86" spans="1:10" s="18" customFormat="1" ht="15.75">
      <c r="A86" s="20"/>
      <c r="B86" s="20"/>
      <c r="C86" s="25"/>
      <c r="D86" s="25"/>
      <c r="E86" s="25"/>
      <c r="F86" s="20"/>
      <c r="G86" s="20"/>
      <c r="H86" s="24"/>
      <c r="I86" s="20"/>
      <c r="J86" s="20"/>
    </row>
    <row r="87" spans="1:10" s="18" customFormat="1" ht="15.75">
      <c r="A87" s="20"/>
      <c r="B87" s="20"/>
      <c r="C87" s="25"/>
      <c r="D87" s="25"/>
      <c r="E87" s="25"/>
      <c r="F87" s="20"/>
      <c r="G87" s="20"/>
      <c r="H87" s="24"/>
      <c r="I87" s="20"/>
      <c r="J87" s="20"/>
    </row>
    <row r="88" spans="1:10" s="18" customFormat="1" ht="15.75">
      <c r="A88" s="20"/>
      <c r="B88" s="20"/>
      <c r="C88" s="25"/>
      <c r="D88" s="25"/>
      <c r="E88" s="25"/>
      <c r="F88" s="20"/>
      <c r="G88" s="20"/>
      <c r="H88" s="24"/>
      <c r="I88" s="20"/>
      <c r="J88" s="20"/>
    </row>
    <row r="89" spans="1:10" s="18" customFormat="1" ht="15.75">
      <c r="A89" s="310" t="s">
        <v>325</v>
      </c>
      <c r="B89" s="310"/>
      <c r="C89" s="309"/>
      <c r="D89" s="309"/>
      <c r="E89" s="309"/>
      <c r="F89" s="309"/>
      <c r="G89" s="309"/>
      <c r="H89" s="24"/>
      <c r="I89" s="20"/>
      <c r="J89" s="20"/>
    </row>
    <row r="90" spans="1:10" s="18" customFormat="1" ht="16.5" thickBot="1">
      <c r="A90" s="20"/>
      <c r="B90" s="20"/>
      <c r="C90" s="25"/>
      <c r="D90" s="4"/>
      <c r="E90" s="4"/>
      <c r="F90" s="20"/>
      <c r="G90" s="20"/>
      <c r="H90" s="24"/>
      <c r="I90" s="20"/>
      <c r="J90" s="20"/>
    </row>
    <row r="91" spans="1:10" s="16" customFormat="1" ht="16.5" thickBot="1">
      <c r="A91" s="14" t="s">
        <v>8</v>
      </c>
      <c r="B91" s="17" t="s">
        <v>11</v>
      </c>
      <c r="C91" s="15" t="s">
        <v>0</v>
      </c>
      <c r="D91" s="15" t="s">
        <v>6</v>
      </c>
      <c r="E91" s="215" t="s">
        <v>2</v>
      </c>
      <c r="F91" s="17" t="s">
        <v>3</v>
      </c>
      <c r="G91" s="15" t="s">
        <v>20</v>
      </c>
      <c r="H91" s="15" t="s">
        <v>4</v>
      </c>
      <c r="I91" s="15" t="s">
        <v>5</v>
      </c>
      <c r="J91" s="215" t="s">
        <v>15</v>
      </c>
    </row>
    <row r="92" spans="1:12" s="18" customFormat="1" ht="15.75">
      <c r="A92" s="69">
        <v>1</v>
      </c>
      <c r="B92" s="70">
        <f>'WK-Basistabelle'!C88</f>
        <v>4</v>
      </c>
      <c r="C92" s="217" t="str">
        <f>'WK-Basistabelle'!D88</f>
        <v>Matseika-Strobel</v>
      </c>
      <c r="D92" s="217" t="str">
        <f>'WK-Basistabelle'!E88</f>
        <v>Xenia</v>
      </c>
      <c r="E92" s="218" t="str">
        <f>'WK-Basistabelle'!F88</f>
        <v>MTV Stadeln 1</v>
      </c>
      <c r="F92" s="260">
        <f>'WK-Basistabelle'!G88</f>
        <v>16.2</v>
      </c>
      <c r="G92" s="255">
        <f>'WK-Basistabelle'!H88</f>
        <v>15.25</v>
      </c>
      <c r="H92" s="255">
        <f>'WK-Basistabelle'!I88</f>
        <v>16.25</v>
      </c>
      <c r="I92" s="255">
        <f>'WK-Basistabelle'!J88</f>
        <v>15.2</v>
      </c>
      <c r="J92" s="83">
        <f>'WK-Basistabelle'!K88</f>
        <v>62.900000000000006</v>
      </c>
      <c r="L92" s="18">
        <v>13</v>
      </c>
    </row>
    <row r="93" spans="1:12" s="18" customFormat="1" ht="15.75">
      <c r="A93" s="19">
        <v>2</v>
      </c>
      <c r="B93" s="71">
        <f>'WK-Basistabelle'!C87</f>
        <v>4</v>
      </c>
      <c r="C93" s="219" t="str">
        <f>'WK-Basistabelle'!D87</f>
        <v>Kotulla</v>
      </c>
      <c r="D93" s="219" t="str">
        <f>'WK-Basistabelle'!E87</f>
        <v>Anna</v>
      </c>
      <c r="E93" s="220" t="str">
        <f>'WK-Basistabelle'!F87</f>
        <v>MTV Stadeln 1</v>
      </c>
      <c r="F93" s="261">
        <f>'WK-Basistabelle'!G87</f>
        <v>15.6</v>
      </c>
      <c r="G93" s="257">
        <f>'WK-Basistabelle'!H87</f>
        <v>15.35</v>
      </c>
      <c r="H93" s="257">
        <f>'WK-Basistabelle'!I87</f>
        <v>13.65</v>
      </c>
      <c r="I93" s="257">
        <f>'WK-Basistabelle'!J87</f>
        <v>16.2</v>
      </c>
      <c r="J93" s="84">
        <f>'WK-Basistabelle'!K87</f>
        <v>60.8</v>
      </c>
      <c r="L93" s="18">
        <v>12</v>
      </c>
    </row>
    <row r="94" spans="1:12" s="18" customFormat="1" ht="15.75">
      <c r="A94" s="19">
        <v>3</v>
      </c>
      <c r="B94" s="71">
        <f>'WK-Basistabelle'!C94</f>
        <v>4</v>
      </c>
      <c r="C94" s="219" t="str">
        <f>'WK-Basistabelle'!D94</f>
        <v>Schübel</v>
      </c>
      <c r="D94" s="219" t="str">
        <f>'WK-Basistabelle'!E94</f>
        <v>Amelie</v>
      </c>
      <c r="E94" s="220" t="str">
        <f>'WK-Basistabelle'!F94</f>
        <v>TuS Feuchtwangen</v>
      </c>
      <c r="F94" s="261">
        <f>'WK-Basistabelle'!G94</f>
        <v>15.6</v>
      </c>
      <c r="G94" s="257">
        <f>'WK-Basistabelle'!H94</f>
        <v>14.6</v>
      </c>
      <c r="H94" s="257">
        <f>'WK-Basistabelle'!I94</f>
        <v>13.85</v>
      </c>
      <c r="I94" s="257">
        <f>'WK-Basistabelle'!J94</f>
        <v>16</v>
      </c>
      <c r="J94" s="84">
        <f>'WK-Basistabelle'!K94</f>
        <v>60.05</v>
      </c>
      <c r="L94" s="18">
        <v>19</v>
      </c>
    </row>
    <row r="95" spans="1:12" s="18" customFormat="1" ht="15.75">
      <c r="A95" s="19">
        <v>4</v>
      </c>
      <c r="B95" s="71">
        <f>'WK-Basistabelle'!C85</f>
        <v>4</v>
      </c>
      <c r="C95" s="219" t="str">
        <f>'WK-Basistabelle'!D85</f>
        <v>Casper</v>
      </c>
      <c r="D95" s="219" t="str">
        <f>'WK-Basistabelle'!E85</f>
        <v>Helen</v>
      </c>
      <c r="E95" s="220" t="str">
        <f>'WK-Basistabelle'!F85</f>
        <v>MTV Stadeln 1</v>
      </c>
      <c r="F95" s="261">
        <f>'WK-Basistabelle'!G85</f>
        <v>15.2</v>
      </c>
      <c r="G95" s="257">
        <f>'WK-Basistabelle'!H85</f>
        <v>15.3</v>
      </c>
      <c r="H95" s="257">
        <f>'WK-Basistabelle'!I85</f>
        <v>13.55</v>
      </c>
      <c r="I95" s="257">
        <f>'WK-Basistabelle'!J85</f>
        <v>15.55</v>
      </c>
      <c r="J95" s="84">
        <f>'WK-Basistabelle'!K85</f>
        <v>59.599999999999994</v>
      </c>
      <c r="L95" s="18">
        <v>10</v>
      </c>
    </row>
    <row r="96" spans="1:12" s="18" customFormat="1" ht="15.75">
      <c r="A96" s="19">
        <v>5</v>
      </c>
      <c r="B96" s="71">
        <f>'WK-Basistabelle'!C102</f>
        <v>4</v>
      </c>
      <c r="C96" s="219" t="str">
        <f>'WK-Basistabelle'!D102</f>
        <v>Roy</v>
      </c>
      <c r="D96" s="219" t="str">
        <f>'WK-Basistabelle'!E102</f>
        <v>Amelie</v>
      </c>
      <c r="E96" s="220" t="str">
        <f>'WK-Basistabelle'!F102</f>
        <v>TS Herzogenaurach</v>
      </c>
      <c r="F96" s="261">
        <f>'WK-Basistabelle'!G102</f>
        <v>14.4</v>
      </c>
      <c r="G96" s="257">
        <f>'WK-Basistabelle'!H102</f>
        <v>13.7</v>
      </c>
      <c r="H96" s="257">
        <f>'WK-Basistabelle'!I102</f>
        <v>15.6</v>
      </c>
      <c r="I96" s="257">
        <f>'WK-Basistabelle'!J102</f>
        <v>15</v>
      </c>
      <c r="J96" s="84">
        <f>'WK-Basistabelle'!K102</f>
        <v>58.7</v>
      </c>
      <c r="L96" s="18">
        <v>27</v>
      </c>
    </row>
    <row r="97" spans="1:12" s="18" customFormat="1" ht="15.75">
      <c r="A97" s="19">
        <v>6</v>
      </c>
      <c r="B97" s="71">
        <f>'WK-Basistabelle'!C86</f>
        <v>4</v>
      </c>
      <c r="C97" s="219" t="str">
        <f>'WK-Basistabelle'!D86</f>
        <v>Webersberger</v>
      </c>
      <c r="D97" s="219" t="str">
        <f>'WK-Basistabelle'!E86</f>
        <v>Julia</v>
      </c>
      <c r="E97" s="220" t="str">
        <f>'WK-Basistabelle'!F86</f>
        <v>MTV Stadeln 1</v>
      </c>
      <c r="F97" s="261">
        <f>'WK-Basistabelle'!G86</f>
        <v>14.6</v>
      </c>
      <c r="G97" s="257">
        <f>'WK-Basistabelle'!H86</f>
        <v>14.65</v>
      </c>
      <c r="H97" s="257">
        <f>'WK-Basistabelle'!I86</f>
        <v>13.9</v>
      </c>
      <c r="I97" s="257">
        <f>'WK-Basistabelle'!J86</f>
        <v>15.5</v>
      </c>
      <c r="J97" s="84">
        <f>'WK-Basistabelle'!K86</f>
        <v>58.65</v>
      </c>
      <c r="L97" s="18">
        <v>11</v>
      </c>
    </row>
    <row r="98" spans="1:12" s="18" customFormat="1" ht="15.75">
      <c r="A98" s="19">
        <v>7</v>
      </c>
      <c r="B98" s="71">
        <f>'WK-Basistabelle'!C77</f>
        <v>4</v>
      </c>
      <c r="C98" s="219" t="str">
        <f>'WK-Basistabelle'!D77</f>
        <v>Eich </v>
      </c>
      <c r="D98" s="219" t="str">
        <f>'WK-Basistabelle'!E77</f>
        <v>Franziska </v>
      </c>
      <c r="E98" s="220" t="str">
        <f>'WK-Basistabelle'!F77</f>
        <v>TV Sailauf</v>
      </c>
      <c r="F98" s="261">
        <f>'WK-Basistabelle'!G77</f>
        <v>15.2</v>
      </c>
      <c r="G98" s="257">
        <f>'WK-Basistabelle'!H77</f>
        <v>14</v>
      </c>
      <c r="H98" s="257">
        <f>'WK-Basistabelle'!I77</f>
        <v>13.85</v>
      </c>
      <c r="I98" s="257">
        <f>'WK-Basistabelle'!J77</f>
        <v>15.1</v>
      </c>
      <c r="J98" s="84">
        <f>'WK-Basistabelle'!K77</f>
        <v>58.15</v>
      </c>
      <c r="L98" s="18">
        <v>2</v>
      </c>
    </row>
    <row r="99" spans="1:12" s="18" customFormat="1" ht="15.75">
      <c r="A99" s="19">
        <v>8</v>
      </c>
      <c r="B99" s="71">
        <f>'WK-Basistabelle'!C103</f>
        <v>4</v>
      </c>
      <c r="C99" s="219" t="str">
        <f>'WK-Basistabelle'!D103</f>
        <v>Pfeifer</v>
      </c>
      <c r="D99" s="219" t="str">
        <f>'WK-Basistabelle'!E103</f>
        <v>Anne</v>
      </c>
      <c r="E99" s="220" t="str">
        <f>'WK-Basistabelle'!F103</f>
        <v>TS Herzogenaurach</v>
      </c>
      <c r="F99" s="261">
        <f>'WK-Basistabelle'!G103</f>
        <v>13</v>
      </c>
      <c r="G99" s="257">
        <f>'WK-Basistabelle'!H103</f>
        <v>14.3</v>
      </c>
      <c r="H99" s="257">
        <f>'WK-Basistabelle'!I103</f>
        <v>14.8</v>
      </c>
      <c r="I99" s="257">
        <f>'WK-Basistabelle'!J103</f>
        <v>15.9</v>
      </c>
      <c r="J99" s="84">
        <f>'WK-Basistabelle'!K103</f>
        <v>58</v>
      </c>
      <c r="L99" s="18">
        <v>28</v>
      </c>
    </row>
    <row r="100" spans="1:13" s="246" customFormat="1" ht="15.75">
      <c r="A100" s="19">
        <v>9</v>
      </c>
      <c r="B100" s="71">
        <f>'WK-Basistabelle'!C78</f>
        <v>4</v>
      </c>
      <c r="C100" s="219" t="str">
        <f>'WK-Basistabelle'!D78</f>
        <v>Zimmermann</v>
      </c>
      <c r="D100" s="219" t="str">
        <f>'WK-Basistabelle'!E78</f>
        <v>Lisa</v>
      </c>
      <c r="E100" s="220" t="str">
        <f>'WK-Basistabelle'!F78</f>
        <v>TV Sailauf</v>
      </c>
      <c r="F100" s="261">
        <f>'WK-Basistabelle'!G78</f>
        <v>13.75</v>
      </c>
      <c r="G100" s="257">
        <f>'WK-Basistabelle'!H78</f>
        <v>14.25</v>
      </c>
      <c r="H100" s="257">
        <f>'WK-Basistabelle'!I78</f>
        <v>13.2</v>
      </c>
      <c r="I100" s="257">
        <f>'WK-Basistabelle'!J78</f>
        <v>16.4</v>
      </c>
      <c r="J100" s="84">
        <f>'WK-Basistabelle'!K78</f>
        <v>57.6</v>
      </c>
      <c r="K100" s="18"/>
      <c r="L100" s="18">
        <v>3</v>
      </c>
      <c r="M100" s="18"/>
    </row>
    <row r="101" spans="1:12" s="18" customFormat="1" ht="15.75">
      <c r="A101" s="19">
        <v>10</v>
      </c>
      <c r="B101" s="71">
        <f>'WK-Basistabelle'!C101</f>
        <v>4</v>
      </c>
      <c r="C101" s="219" t="str">
        <f>'WK-Basistabelle'!D101</f>
        <v>Wörrlein</v>
      </c>
      <c r="D101" s="219" t="str">
        <f>'WK-Basistabelle'!E101</f>
        <v>Samantha</v>
      </c>
      <c r="E101" s="220" t="str">
        <f>'WK-Basistabelle'!F101</f>
        <v>TV Heilsbronn 2</v>
      </c>
      <c r="F101" s="261">
        <f>'WK-Basistabelle'!G101</f>
        <v>14</v>
      </c>
      <c r="G101" s="257">
        <f>'WK-Basistabelle'!H101</f>
        <v>13.2</v>
      </c>
      <c r="H101" s="257">
        <f>'WK-Basistabelle'!I101</f>
        <v>13.4</v>
      </c>
      <c r="I101" s="257">
        <f>'WK-Basistabelle'!J101</f>
        <v>16.6</v>
      </c>
      <c r="J101" s="84">
        <f>'WK-Basistabelle'!K101</f>
        <v>57.2</v>
      </c>
      <c r="L101" s="18">
        <v>26</v>
      </c>
    </row>
    <row r="102" spans="1:12" s="18" customFormat="1" ht="15.75">
      <c r="A102" s="19">
        <v>11</v>
      </c>
      <c r="B102" s="71">
        <f>'WK-Basistabelle'!C83</f>
        <v>4</v>
      </c>
      <c r="C102" s="219" t="str">
        <f>'WK-Basistabelle'!D83</f>
        <v>Hoffmann</v>
      </c>
      <c r="D102" s="219" t="str">
        <f>'WK-Basistabelle'!E83</f>
        <v>Nola</v>
      </c>
      <c r="E102" s="220" t="str">
        <f>'WK-Basistabelle'!F83</f>
        <v>TG Röttenbach</v>
      </c>
      <c r="F102" s="261">
        <f>'WK-Basistabelle'!G83</f>
        <v>13.05</v>
      </c>
      <c r="G102" s="257">
        <f>'WK-Basistabelle'!H83</f>
        <v>13.75</v>
      </c>
      <c r="H102" s="257">
        <f>'WK-Basistabelle'!I83</f>
        <v>14.3</v>
      </c>
      <c r="I102" s="257">
        <f>'WK-Basistabelle'!J83</f>
        <v>15.7</v>
      </c>
      <c r="J102" s="84">
        <f>'WK-Basistabelle'!K83</f>
        <v>56.8</v>
      </c>
      <c r="L102" s="18">
        <v>8</v>
      </c>
    </row>
    <row r="103" spans="1:12" s="18" customFormat="1" ht="15.75">
      <c r="A103" s="19">
        <v>12</v>
      </c>
      <c r="B103" s="71">
        <f>'WK-Basistabelle'!C104</f>
        <v>4</v>
      </c>
      <c r="C103" s="219" t="str">
        <f>'WK-Basistabelle'!D104</f>
        <v>Grumann</v>
      </c>
      <c r="D103" s="219" t="str">
        <f>'WK-Basistabelle'!E104</f>
        <v>Emma</v>
      </c>
      <c r="E103" s="220" t="str">
        <f>'WK-Basistabelle'!F104</f>
        <v>TS Herzogenaurach</v>
      </c>
      <c r="F103" s="261">
        <f>'WK-Basistabelle'!G104</f>
        <v>13.9</v>
      </c>
      <c r="G103" s="257">
        <f>'WK-Basistabelle'!H104</f>
        <v>14.9</v>
      </c>
      <c r="H103" s="257">
        <f>'WK-Basistabelle'!I104</f>
        <v>13.2</v>
      </c>
      <c r="I103" s="257">
        <f>'WK-Basistabelle'!J104</f>
        <v>14.5</v>
      </c>
      <c r="J103" s="84">
        <f>'WK-Basistabelle'!K104</f>
        <v>56.5</v>
      </c>
      <c r="L103" s="18">
        <v>29</v>
      </c>
    </row>
    <row r="104" spans="1:12" s="18" customFormat="1" ht="15.75">
      <c r="A104" s="19">
        <v>13</v>
      </c>
      <c r="B104" s="71">
        <f>'WK-Basistabelle'!C91</f>
        <v>4</v>
      </c>
      <c r="C104" s="219" t="str">
        <f>'WK-Basistabelle'!D91</f>
        <v>Kawretzke</v>
      </c>
      <c r="D104" s="219" t="str">
        <f>'WK-Basistabelle'!E91</f>
        <v>Emma</v>
      </c>
      <c r="E104" s="220" t="str">
        <f>'WK-Basistabelle'!F91</f>
        <v>Baiersdorfer SV</v>
      </c>
      <c r="F104" s="261">
        <f>'WK-Basistabelle'!G91</f>
        <v>13.75</v>
      </c>
      <c r="G104" s="257">
        <f>'WK-Basistabelle'!H91</f>
        <v>12.75</v>
      </c>
      <c r="H104" s="257">
        <f>'WK-Basistabelle'!I91</f>
        <v>14.25</v>
      </c>
      <c r="I104" s="257">
        <f>'WK-Basistabelle'!J91</f>
        <v>15.5</v>
      </c>
      <c r="J104" s="84">
        <f>'WK-Basistabelle'!K91</f>
        <v>56.25</v>
      </c>
      <c r="L104" s="18">
        <v>16</v>
      </c>
    </row>
    <row r="105" spans="1:13" s="246" customFormat="1" ht="15.75">
      <c r="A105" s="19">
        <v>14</v>
      </c>
      <c r="B105" s="71">
        <f>'WK-Basistabelle'!C93</f>
        <v>4</v>
      </c>
      <c r="C105" s="219" t="str">
        <f>'WK-Basistabelle'!D93</f>
        <v>Schneller</v>
      </c>
      <c r="D105" s="219" t="str">
        <f>'WK-Basistabelle'!E93</f>
        <v>Alba</v>
      </c>
      <c r="E105" s="220" t="str">
        <f>'WK-Basistabelle'!F93</f>
        <v>Baiersdorfer SV</v>
      </c>
      <c r="F105" s="261">
        <f>'WK-Basistabelle'!G93</f>
        <v>13</v>
      </c>
      <c r="G105" s="257">
        <f>'WK-Basistabelle'!H93</f>
        <v>14.5</v>
      </c>
      <c r="H105" s="257">
        <f>'WK-Basistabelle'!I93</f>
        <v>13.9</v>
      </c>
      <c r="I105" s="257">
        <f>'WK-Basistabelle'!J93</f>
        <v>14</v>
      </c>
      <c r="J105" s="84">
        <f>'WK-Basistabelle'!K93</f>
        <v>55.4</v>
      </c>
      <c r="K105" s="18"/>
      <c r="L105" s="18">
        <v>18</v>
      </c>
      <c r="M105" s="18"/>
    </row>
    <row r="106" spans="1:12" s="18" customFormat="1" ht="15.75">
      <c r="A106" s="279">
        <v>15</v>
      </c>
      <c r="B106" s="280">
        <f>'WK-Basistabelle'!C96</f>
        <v>4</v>
      </c>
      <c r="C106" s="281" t="str">
        <f>'WK-Basistabelle'!D96</f>
        <v>Maas</v>
      </c>
      <c r="D106" s="281" t="str">
        <f>'WK-Basistabelle'!E96</f>
        <v>Mia</v>
      </c>
      <c r="E106" s="282" t="str">
        <f>'WK-Basistabelle'!F96</f>
        <v>TV Heilsbronn 1</v>
      </c>
      <c r="F106" s="283">
        <f>'WK-Basistabelle'!G96</f>
        <v>13.2</v>
      </c>
      <c r="G106" s="284">
        <f>'WK-Basistabelle'!H96</f>
        <v>13.55</v>
      </c>
      <c r="H106" s="284">
        <f>'WK-Basistabelle'!I96</f>
        <v>12.95</v>
      </c>
      <c r="I106" s="284">
        <f>'WK-Basistabelle'!J96</f>
        <v>15.1</v>
      </c>
      <c r="J106" s="285">
        <f>'WK-Basistabelle'!K96</f>
        <v>54.800000000000004</v>
      </c>
      <c r="L106" s="18">
        <v>21</v>
      </c>
    </row>
    <row r="107" spans="1:12" s="18" customFormat="1" ht="15.75">
      <c r="A107" s="279">
        <v>15</v>
      </c>
      <c r="B107" s="280">
        <f>'WK-Basistabelle'!C82</f>
        <v>4</v>
      </c>
      <c r="C107" s="281" t="str">
        <f>'WK-Basistabelle'!D82</f>
        <v>Humpeneder</v>
      </c>
      <c r="D107" s="281" t="str">
        <f>'WK-Basistabelle'!E82</f>
        <v>Julia</v>
      </c>
      <c r="E107" s="282" t="str">
        <f>'WK-Basistabelle'!F82</f>
        <v>TG Röttenbach</v>
      </c>
      <c r="F107" s="283">
        <f>'WK-Basistabelle'!G82</f>
        <v>12.85</v>
      </c>
      <c r="G107" s="284">
        <f>'WK-Basistabelle'!H82</f>
        <v>13.9</v>
      </c>
      <c r="H107" s="284">
        <f>'WK-Basistabelle'!I82</f>
        <v>14.25</v>
      </c>
      <c r="I107" s="284">
        <f>'WK-Basistabelle'!J82</f>
        <v>13.8</v>
      </c>
      <c r="J107" s="285">
        <f>'WK-Basistabelle'!K82</f>
        <v>54.8</v>
      </c>
      <c r="L107" s="18">
        <v>7</v>
      </c>
    </row>
    <row r="108" spans="1:12" s="18" customFormat="1" ht="15.75">
      <c r="A108" s="19">
        <v>17</v>
      </c>
      <c r="B108" s="71">
        <f>'WK-Basistabelle'!C79</f>
        <v>4</v>
      </c>
      <c r="C108" s="219" t="str">
        <f>'WK-Basistabelle'!D79</f>
        <v>Seeberger</v>
      </c>
      <c r="D108" s="219" t="str">
        <f>'WK-Basistabelle'!E79</f>
        <v>Elisa</v>
      </c>
      <c r="E108" s="220" t="str">
        <f>'WK-Basistabelle'!F79</f>
        <v>ASV Möhrendorf</v>
      </c>
      <c r="F108" s="261">
        <f>'WK-Basistabelle'!G79</f>
        <v>14</v>
      </c>
      <c r="G108" s="257">
        <f>'WK-Basistabelle'!H79</f>
        <v>12.4</v>
      </c>
      <c r="H108" s="257">
        <f>'WK-Basistabelle'!I79</f>
        <v>12.95</v>
      </c>
      <c r="I108" s="257">
        <f>'WK-Basistabelle'!J79</f>
        <v>15.4</v>
      </c>
      <c r="J108" s="84">
        <f>'WK-Basistabelle'!K79</f>
        <v>54.74999999999999</v>
      </c>
      <c r="L108" s="18">
        <v>4</v>
      </c>
    </row>
    <row r="109" spans="1:12" s="18" customFormat="1" ht="15.75">
      <c r="A109" s="19">
        <v>18</v>
      </c>
      <c r="B109" s="71">
        <f>'WK-Basistabelle'!C98</f>
        <v>4</v>
      </c>
      <c r="C109" s="219" t="str">
        <f>'WK-Basistabelle'!D98</f>
        <v>Twer</v>
      </c>
      <c r="D109" s="219" t="str">
        <f>'WK-Basistabelle'!E98</f>
        <v>Marie</v>
      </c>
      <c r="E109" s="220" t="str">
        <f>'WK-Basistabelle'!F98</f>
        <v>TV Heilsbronn 1</v>
      </c>
      <c r="F109" s="261">
        <f>'WK-Basistabelle'!G98</f>
        <v>13.55</v>
      </c>
      <c r="G109" s="257">
        <f>'WK-Basistabelle'!H98</f>
        <v>13.6</v>
      </c>
      <c r="H109" s="257">
        <f>'WK-Basistabelle'!I98</f>
        <v>12.9</v>
      </c>
      <c r="I109" s="257">
        <f>'WK-Basistabelle'!J98</f>
        <v>14.65</v>
      </c>
      <c r="J109" s="84">
        <f>'WK-Basistabelle'!K98</f>
        <v>54.699999999999996</v>
      </c>
      <c r="L109" s="18">
        <v>23</v>
      </c>
    </row>
    <row r="110" spans="1:12" s="18" customFormat="1" ht="15.75">
      <c r="A110" s="19">
        <v>19</v>
      </c>
      <c r="B110" s="71">
        <f>'WK-Basistabelle'!C76</f>
        <v>4</v>
      </c>
      <c r="C110" s="219" t="str">
        <f>'WK-Basistabelle'!D76</f>
        <v>Bösner</v>
      </c>
      <c r="D110" s="219" t="str">
        <f>'WK-Basistabelle'!E76</f>
        <v>Emily</v>
      </c>
      <c r="E110" s="220" t="str">
        <f>'WK-Basistabelle'!F76</f>
        <v>TV Sailauf</v>
      </c>
      <c r="F110" s="261">
        <f>'WK-Basistabelle'!G76</f>
        <v>12.85</v>
      </c>
      <c r="G110" s="257">
        <f>'WK-Basistabelle'!H76</f>
        <v>13.5</v>
      </c>
      <c r="H110" s="257">
        <f>'WK-Basistabelle'!I76</f>
        <v>12.95</v>
      </c>
      <c r="I110" s="257">
        <f>'WK-Basistabelle'!J76</f>
        <v>14.6</v>
      </c>
      <c r="J110" s="84">
        <f>'WK-Basistabelle'!K76</f>
        <v>53.9</v>
      </c>
      <c r="L110" s="18">
        <v>1</v>
      </c>
    </row>
    <row r="111" spans="1:12" s="18" customFormat="1" ht="15.75">
      <c r="A111" s="19">
        <v>20</v>
      </c>
      <c r="B111" s="71">
        <f>'WK-Basistabelle'!C81</f>
        <v>4</v>
      </c>
      <c r="C111" s="219" t="str">
        <f>'WK-Basistabelle'!D81</f>
        <v>Hörndler</v>
      </c>
      <c r="D111" s="219" t="str">
        <f>'WK-Basistabelle'!E81</f>
        <v>Fenja</v>
      </c>
      <c r="E111" s="220" t="str">
        <f>'WK-Basistabelle'!F81</f>
        <v>ASV Möhrendorf</v>
      </c>
      <c r="F111" s="261">
        <f>'WK-Basistabelle'!G81</f>
        <v>13.5</v>
      </c>
      <c r="G111" s="257">
        <f>'WK-Basistabelle'!H81</f>
        <v>12.5</v>
      </c>
      <c r="H111" s="257">
        <f>'WK-Basistabelle'!I81</f>
        <v>12</v>
      </c>
      <c r="I111" s="257">
        <f>'WK-Basistabelle'!J81</f>
        <v>15.3</v>
      </c>
      <c r="J111" s="84">
        <f>'WK-Basistabelle'!K81</f>
        <v>53.3</v>
      </c>
      <c r="L111" s="18">
        <v>6</v>
      </c>
    </row>
    <row r="112" spans="1:12" s="18" customFormat="1" ht="15.75">
      <c r="A112" s="19">
        <v>21</v>
      </c>
      <c r="B112" s="71">
        <f>'WK-Basistabelle'!C92</f>
        <v>4</v>
      </c>
      <c r="C112" s="219" t="str">
        <f>'WK-Basistabelle'!D92</f>
        <v>Preclik</v>
      </c>
      <c r="D112" s="219" t="str">
        <f>'WK-Basistabelle'!E92</f>
        <v>Lena</v>
      </c>
      <c r="E112" s="220" t="str">
        <f>'WK-Basistabelle'!F92</f>
        <v>Baiersdorfer SV</v>
      </c>
      <c r="F112" s="261">
        <f>'WK-Basistabelle'!G92</f>
        <v>13.25</v>
      </c>
      <c r="G112" s="257">
        <f>'WK-Basistabelle'!H92</f>
        <v>13.7</v>
      </c>
      <c r="H112" s="257">
        <f>'WK-Basistabelle'!I92</f>
        <v>13.35</v>
      </c>
      <c r="I112" s="257">
        <f>'WK-Basistabelle'!J92</f>
        <v>12.85</v>
      </c>
      <c r="J112" s="84">
        <f>'WK-Basistabelle'!K92</f>
        <v>53.15</v>
      </c>
      <c r="L112" s="18">
        <v>17</v>
      </c>
    </row>
    <row r="113" spans="1:12" s="18" customFormat="1" ht="15.75">
      <c r="A113" s="19">
        <v>22</v>
      </c>
      <c r="B113" s="71">
        <f>'WK-Basistabelle'!C95</f>
        <v>4</v>
      </c>
      <c r="C113" s="219" t="str">
        <f>'WK-Basistabelle'!D95</f>
        <v>Springer</v>
      </c>
      <c r="D113" s="219" t="str">
        <f>'WK-Basistabelle'!E95</f>
        <v>Luna</v>
      </c>
      <c r="E113" s="220" t="str">
        <f>'WK-Basistabelle'!F95</f>
        <v>TuS Feuchtwangen</v>
      </c>
      <c r="F113" s="261">
        <f>'WK-Basistabelle'!G95</f>
        <v>13.15</v>
      </c>
      <c r="G113" s="257">
        <f>'WK-Basistabelle'!H95</f>
        <v>12.8</v>
      </c>
      <c r="H113" s="257">
        <f>'WK-Basistabelle'!I95</f>
        <v>13.35</v>
      </c>
      <c r="I113" s="257">
        <f>'WK-Basistabelle'!J95</f>
        <v>13.7</v>
      </c>
      <c r="J113" s="84">
        <f>'WK-Basistabelle'!K95</f>
        <v>53</v>
      </c>
      <c r="L113" s="18">
        <v>20</v>
      </c>
    </row>
    <row r="114" spans="1:12" s="18" customFormat="1" ht="15.75">
      <c r="A114" s="279">
        <v>23</v>
      </c>
      <c r="B114" s="280">
        <f>'WK-Basistabelle'!C99</f>
        <v>4</v>
      </c>
      <c r="C114" s="281" t="str">
        <f>'WK-Basistabelle'!D99</f>
        <v>Walther</v>
      </c>
      <c r="D114" s="281" t="str">
        <f>'WK-Basistabelle'!E99</f>
        <v>Annika</v>
      </c>
      <c r="E114" s="282" t="str">
        <f>'WK-Basistabelle'!F99</f>
        <v>TV Heilsbronn 1</v>
      </c>
      <c r="F114" s="283">
        <f>'WK-Basistabelle'!G99</f>
        <v>13.4</v>
      </c>
      <c r="G114" s="284">
        <f>'WK-Basistabelle'!H99</f>
        <v>10.75</v>
      </c>
      <c r="H114" s="284">
        <f>'WK-Basistabelle'!I99</f>
        <v>14.55</v>
      </c>
      <c r="I114" s="284">
        <f>'WK-Basistabelle'!J99</f>
        <v>14.1</v>
      </c>
      <c r="J114" s="285">
        <f>'WK-Basistabelle'!K99</f>
        <v>52.800000000000004</v>
      </c>
      <c r="L114" s="18">
        <v>24</v>
      </c>
    </row>
    <row r="115" spans="1:12" s="18" customFormat="1" ht="15.75">
      <c r="A115" s="279">
        <v>23</v>
      </c>
      <c r="B115" s="280">
        <f>'WK-Basistabelle'!C100</f>
        <v>4</v>
      </c>
      <c r="C115" s="281" t="str">
        <f>'WK-Basistabelle'!D100</f>
        <v>Bernecker</v>
      </c>
      <c r="D115" s="281" t="str">
        <f>'WK-Basistabelle'!E100</f>
        <v>Julia</v>
      </c>
      <c r="E115" s="282" t="str">
        <f>'WK-Basistabelle'!F100</f>
        <v>TV Heilsbronn 2</v>
      </c>
      <c r="F115" s="283">
        <f>'WK-Basistabelle'!G100</f>
        <v>12.65</v>
      </c>
      <c r="G115" s="284">
        <f>'WK-Basistabelle'!H100</f>
        <v>11.75</v>
      </c>
      <c r="H115" s="284">
        <f>'WK-Basistabelle'!I100</f>
        <v>13.5</v>
      </c>
      <c r="I115" s="284">
        <f>'WK-Basistabelle'!J100</f>
        <v>14.9</v>
      </c>
      <c r="J115" s="285">
        <f>'WK-Basistabelle'!K100</f>
        <v>52.8</v>
      </c>
      <c r="L115" s="18">
        <v>25</v>
      </c>
    </row>
    <row r="116" spans="1:12" s="18" customFormat="1" ht="15.75">
      <c r="A116" s="19">
        <v>25</v>
      </c>
      <c r="B116" s="71">
        <f>'WK-Basistabelle'!C97</f>
        <v>4</v>
      </c>
      <c r="C116" s="219" t="str">
        <f>'WK-Basistabelle'!D97</f>
        <v>Schreiber</v>
      </c>
      <c r="D116" s="219" t="str">
        <f>'WK-Basistabelle'!E97</f>
        <v>Amelie</v>
      </c>
      <c r="E116" s="220" t="str">
        <f>'WK-Basistabelle'!F97</f>
        <v>TV Heilsbronn 1</v>
      </c>
      <c r="F116" s="261">
        <f>'WK-Basistabelle'!G97</f>
        <v>12.45</v>
      </c>
      <c r="G116" s="257">
        <f>'WK-Basistabelle'!H97</f>
        <v>12.55</v>
      </c>
      <c r="H116" s="257">
        <f>'WK-Basistabelle'!I97</f>
        <v>12.7</v>
      </c>
      <c r="I116" s="257">
        <f>'WK-Basistabelle'!J97</f>
        <v>14.5</v>
      </c>
      <c r="J116" s="84">
        <f>'WK-Basistabelle'!K97</f>
        <v>52.2</v>
      </c>
      <c r="L116" s="18">
        <v>22</v>
      </c>
    </row>
    <row r="117" spans="1:12" s="18" customFormat="1" ht="15.75">
      <c r="A117" s="19">
        <v>26</v>
      </c>
      <c r="B117" s="71">
        <f>'WK-Basistabelle'!C80</f>
        <v>4</v>
      </c>
      <c r="C117" s="219" t="str">
        <f>'WK-Basistabelle'!D80</f>
        <v>Robin</v>
      </c>
      <c r="D117" s="219" t="str">
        <f>'WK-Basistabelle'!E80</f>
        <v>Alina</v>
      </c>
      <c r="E117" s="220" t="str">
        <f>'WK-Basistabelle'!F80</f>
        <v>ASV Möhrendorf</v>
      </c>
      <c r="F117" s="261">
        <f>'WK-Basistabelle'!G80</f>
        <v>12.85</v>
      </c>
      <c r="G117" s="257">
        <f>'WK-Basistabelle'!H80</f>
        <v>11.25</v>
      </c>
      <c r="H117" s="257">
        <f>'WK-Basistabelle'!I80</f>
        <v>10.5</v>
      </c>
      <c r="I117" s="257">
        <f>'WK-Basistabelle'!J80</f>
        <v>14.05</v>
      </c>
      <c r="J117" s="84">
        <f>'WK-Basistabelle'!K80</f>
        <v>48.650000000000006</v>
      </c>
      <c r="L117" s="18">
        <v>5</v>
      </c>
    </row>
    <row r="118" spans="1:12" s="18" customFormat="1" ht="15.75">
      <c r="A118" s="19">
        <v>27</v>
      </c>
      <c r="B118" s="71">
        <f>'WK-Basistabelle'!C105</f>
        <v>4</v>
      </c>
      <c r="C118" s="219" t="str">
        <f>'WK-Basistabelle'!D105</f>
        <v>Mahr</v>
      </c>
      <c r="D118" s="219" t="str">
        <f>'WK-Basistabelle'!E105</f>
        <v>Anika</v>
      </c>
      <c r="E118" s="220" t="str">
        <f>'WK-Basistabelle'!F105</f>
        <v>TS Herzogenaurach</v>
      </c>
      <c r="F118" s="261">
        <f>'WK-Basistabelle'!G105</f>
        <v>0</v>
      </c>
      <c r="G118" s="257">
        <f>'WK-Basistabelle'!H105</f>
        <v>13.1</v>
      </c>
      <c r="H118" s="257">
        <f>'WK-Basistabelle'!I105</f>
        <v>12.9</v>
      </c>
      <c r="I118" s="257">
        <f>'WK-Basistabelle'!J105</f>
        <v>15</v>
      </c>
      <c r="J118" s="84">
        <f>'WK-Basistabelle'!K105</f>
        <v>41</v>
      </c>
      <c r="L118" s="18">
        <v>30</v>
      </c>
    </row>
    <row r="119" spans="1:13" s="18" customFormat="1" ht="15.75">
      <c r="A119" s="19">
        <v>28</v>
      </c>
      <c r="B119" s="243">
        <f>'WK-Basistabelle'!C84</f>
        <v>4</v>
      </c>
      <c r="C119" s="244" t="str">
        <f>'WK-Basistabelle'!D84</f>
        <v>Rüffer</v>
      </c>
      <c r="D119" s="244" t="str">
        <f>'WK-Basistabelle'!E84</f>
        <v>Helene</v>
      </c>
      <c r="E119" s="245" t="str">
        <f>'WK-Basistabelle'!F84</f>
        <v>TG Röttenbach</v>
      </c>
      <c r="F119" s="262">
        <f>'WK-Basistabelle'!G84</f>
        <v>0</v>
      </c>
      <c r="G119" s="263">
        <f>'WK-Basistabelle'!H84</f>
        <v>0</v>
      </c>
      <c r="H119" s="263">
        <f>'WK-Basistabelle'!I84</f>
        <v>0</v>
      </c>
      <c r="I119" s="263">
        <f>'WK-Basistabelle'!J84</f>
        <v>0</v>
      </c>
      <c r="J119" s="264">
        <f>'WK-Basistabelle'!K84</f>
        <v>0</v>
      </c>
      <c r="K119" s="246"/>
      <c r="L119" s="246">
        <v>9</v>
      </c>
      <c r="M119" s="246"/>
    </row>
    <row r="120" spans="1:13" s="18" customFormat="1" ht="15.75">
      <c r="A120" s="19">
        <v>29</v>
      </c>
      <c r="B120" s="243">
        <f>'WK-Basistabelle'!C89</f>
        <v>4</v>
      </c>
      <c r="C120" s="244" t="str">
        <f>'WK-Basistabelle'!D89</f>
        <v>Künzle</v>
      </c>
      <c r="D120" s="244" t="str">
        <f>'WK-Basistabelle'!E89</f>
        <v>Melina</v>
      </c>
      <c r="E120" s="245" t="str">
        <f>'WK-Basistabelle'!F89</f>
        <v>MTV Stadeln 2</v>
      </c>
      <c r="F120" s="262">
        <f>'WK-Basistabelle'!G89</f>
        <v>0</v>
      </c>
      <c r="G120" s="263">
        <f>'WK-Basistabelle'!H89</f>
        <v>0</v>
      </c>
      <c r="H120" s="263">
        <f>'WK-Basistabelle'!I89</f>
        <v>0</v>
      </c>
      <c r="I120" s="263">
        <f>'WK-Basistabelle'!J89</f>
        <v>0</v>
      </c>
      <c r="J120" s="264">
        <f>'WK-Basistabelle'!K89</f>
        <v>0</v>
      </c>
      <c r="K120" s="246"/>
      <c r="L120" s="246">
        <v>14</v>
      </c>
      <c r="M120" s="246"/>
    </row>
    <row r="121" spans="1:12" s="246" customFormat="1" ht="16.5" thickBot="1">
      <c r="A121" s="242">
        <v>30</v>
      </c>
      <c r="B121" s="267">
        <f>'WK-Basistabelle'!C90</f>
        <v>4</v>
      </c>
      <c r="C121" s="276" t="str">
        <f>'WK-Basistabelle'!D90</f>
        <v>Kaller</v>
      </c>
      <c r="D121" s="276" t="str">
        <f>'WK-Basistabelle'!E90</f>
        <v>Emilia</v>
      </c>
      <c r="E121" s="269" t="str">
        <f>'WK-Basistabelle'!F90</f>
        <v>MTV Stadeln 2</v>
      </c>
      <c r="F121" s="270">
        <f>'WK-Basistabelle'!G90</f>
        <v>0</v>
      </c>
      <c r="G121" s="271">
        <f>'WK-Basistabelle'!H90</f>
        <v>0</v>
      </c>
      <c r="H121" s="271">
        <f>'WK-Basistabelle'!I90</f>
        <v>0</v>
      </c>
      <c r="I121" s="271">
        <f>'WK-Basistabelle'!J90</f>
        <v>0</v>
      </c>
      <c r="J121" s="272">
        <f>'WK-Basistabelle'!K90</f>
        <v>0</v>
      </c>
      <c r="L121" s="246">
        <v>15</v>
      </c>
    </row>
    <row r="122" spans="1:13" s="18" customFormat="1" ht="16.5" hidden="1" thickBot="1">
      <c r="A122" s="62">
        <v>14</v>
      </c>
      <c r="B122" s="64"/>
      <c r="C122" s="56"/>
      <c r="D122" s="65"/>
      <c r="E122" s="65"/>
      <c r="F122" s="66"/>
      <c r="G122" s="66"/>
      <c r="H122" s="66"/>
      <c r="I122" s="66"/>
      <c r="J122" s="67"/>
      <c r="M122" s="52" t="s">
        <v>28</v>
      </c>
    </row>
    <row r="123" spans="1:10" s="18" customFormat="1" ht="15.75">
      <c r="A123" s="20"/>
      <c r="B123" s="20"/>
      <c r="C123" s="28"/>
      <c r="D123" s="28"/>
      <c r="E123" s="28"/>
      <c r="F123" s="28"/>
      <c r="G123" s="28"/>
      <c r="H123" s="28"/>
      <c r="I123" s="28"/>
      <c r="J123" s="28"/>
    </row>
    <row r="124" spans="1:10" s="18" customFormat="1" ht="15.75">
      <c r="A124" s="20"/>
      <c r="B124" s="20"/>
      <c r="C124" s="28"/>
      <c r="D124" s="28"/>
      <c r="E124" s="28"/>
      <c r="F124" s="28"/>
      <c r="G124" s="28"/>
      <c r="H124" s="28"/>
      <c r="I124" s="28"/>
      <c r="J124" s="28"/>
    </row>
    <row r="125" spans="1:10" s="18" customFormat="1" ht="15.75">
      <c r="A125" s="20"/>
      <c r="B125" s="20"/>
      <c r="C125" s="25"/>
      <c r="D125" s="25"/>
      <c r="E125" s="25"/>
      <c r="F125" s="20"/>
      <c r="G125" s="20"/>
      <c r="H125" s="24"/>
      <c r="I125" s="20"/>
      <c r="J125" s="20"/>
    </row>
    <row r="126" spans="1:10" s="18" customFormat="1" ht="15.75">
      <c r="A126" s="310" t="s">
        <v>326</v>
      </c>
      <c r="B126" s="310"/>
      <c r="C126" s="309"/>
      <c r="D126" s="309"/>
      <c r="E126" s="309"/>
      <c r="F126" s="309"/>
      <c r="G126" s="309"/>
      <c r="H126" s="24"/>
      <c r="I126" s="20"/>
      <c r="J126" s="20"/>
    </row>
    <row r="127" spans="1:10" s="18" customFormat="1" ht="16.5" thickBot="1">
      <c r="A127" s="20"/>
      <c r="B127" s="20"/>
      <c r="C127" s="25"/>
      <c r="D127" s="4"/>
      <c r="E127" s="4"/>
      <c r="F127" s="20"/>
      <c r="G127" s="20"/>
      <c r="H127" s="24"/>
      <c r="I127" s="20"/>
      <c r="J127" s="20"/>
    </row>
    <row r="128" spans="1:11" s="16" customFormat="1" ht="16.5" thickBot="1">
      <c r="A128" s="14" t="s">
        <v>8</v>
      </c>
      <c r="B128" s="17" t="s">
        <v>11</v>
      </c>
      <c r="C128" s="15" t="s">
        <v>0</v>
      </c>
      <c r="D128" s="15" t="s">
        <v>6</v>
      </c>
      <c r="E128" s="215" t="s">
        <v>2</v>
      </c>
      <c r="F128" s="17" t="s">
        <v>3</v>
      </c>
      <c r="G128" s="15" t="s">
        <v>20</v>
      </c>
      <c r="H128" s="15" t="s">
        <v>4</v>
      </c>
      <c r="I128" s="15" t="s">
        <v>5</v>
      </c>
      <c r="J128" s="215" t="s">
        <v>15</v>
      </c>
      <c r="K128" s="18"/>
    </row>
    <row r="129" spans="1:12" s="18" customFormat="1" ht="15.75">
      <c r="A129" s="69">
        <v>1</v>
      </c>
      <c r="B129" s="70">
        <f>'WK-Basistabelle'!C107</f>
        <v>5</v>
      </c>
      <c r="C129" s="217" t="str">
        <f>'WK-Basistabelle'!D107</f>
        <v>Basser</v>
      </c>
      <c r="D129" s="217" t="str">
        <f>'WK-Basistabelle'!E107</f>
        <v>Emily</v>
      </c>
      <c r="E129" s="218" t="str">
        <f>'WK-Basistabelle'!F107</f>
        <v>TV Sailauf</v>
      </c>
      <c r="F129" s="260">
        <f>'WK-Basistabelle'!G107</f>
        <v>16.3</v>
      </c>
      <c r="G129" s="255">
        <f>'WK-Basistabelle'!H107</f>
        <v>14.5</v>
      </c>
      <c r="H129" s="255">
        <f>'WK-Basistabelle'!I107</f>
        <v>15.55</v>
      </c>
      <c r="I129" s="255">
        <f>'WK-Basistabelle'!J107</f>
        <v>17.05</v>
      </c>
      <c r="J129" s="83">
        <f>'WK-Basistabelle'!K107</f>
        <v>63.400000000000006</v>
      </c>
      <c r="L129" s="18">
        <v>1</v>
      </c>
    </row>
    <row r="130" spans="1:12" s="18" customFormat="1" ht="15.75">
      <c r="A130" s="19">
        <v>2</v>
      </c>
      <c r="B130" s="71">
        <f>'WK-Basistabelle'!C109</f>
        <v>5</v>
      </c>
      <c r="C130" s="219" t="str">
        <f>'WK-Basistabelle'!D109</f>
        <v>Väth</v>
      </c>
      <c r="D130" s="219" t="str">
        <f>'WK-Basistabelle'!E109</f>
        <v>Maria</v>
      </c>
      <c r="E130" s="220" t="str">
        <f>'WK-Basistabelle'!F109</f>
        <v>TV Sailauf</v>
      </c>
      <c r="F130" s="261">
        <f>'WK-Basistabelle'!G109</f>
        <v>17</v>
      </c>
      <c r="G130" s="257">
        <f>'WK-Basistabelle'!H109</f>
        <v>13.5</v>
      </c>
      <c r="H130" s="257">
        <f>'WK-Basistabelle'!I109</f>
        <v>15.8</v>
      </c>
      <c r="I130" s="257">
        <f>'WK-Basistabelle'!J109</f>
        <v>16.45</v>
      </c>
      <c r="J130" s="84">
        <f>'WK-Basistabelle'!K109</f>
        <v>62.75</v>
      </c>
      <c r="L130" s="18">
        <v>3</v>
      </c>
    </row>
    <row r="131" spans="1:12" s="18" customFormat="1" ht="15.75">
      <c r="A131" s="19">
        <v>3</v>
      </c>
      <c r="B131" s="71">
        <f>'WK-Basistabelle'!C108</f>
        <v>5</v>
      </c>
      <c r="C131" s="219" t="str">
        <f>'WK-Basistabelle'!D108</f>
        <v>Sauer</v>
      </c>
      <c r="D131" s="219" t="str">
        <f>'WK-Basistabelle'!E108</f>
        <v>Kim</v>
      </c>
      <c r="E131" s="220" t="str">
        <f>'WK-Basistabelle'!F108</f>
        <v>TV Sailauf</v>
      </c>
      <c r="F131" s="261">
        <f>'WK-Basistabelle'!G108</f>
        <v>14.55</v>
      </c>
      <c r="G131" s="257">
        <f>'WK-Basistabelle'!H108</f>
        <v>16.15</v>
      </c>
      <c r="H131" s="257">
        <f>'WK-Basistabelle'!I108</f>
        <v>11.95</v>
      </c>
      <c r="I131" s="257">
        <f>'WK-Basistabelle'!J108</f>
        <v>15.8</v>
      </c>
      <c r="J131" s="84">
        <f>'WK-Basistabelle'!K108</f>
        <v>58.45</v>
      </c>
      <c r="L131" s="18">
        <v>2</v>
      </c>
    </row>
    <row r="132" spans="1:12" s="18" customFormat="1" ht="15.75">
      <c r="A132" s="19">
        <v>4</v>
      </c>
      <c r="B132" s="71">
        <f>'WK-Basistabelle'!C113</f>
        <v>5</v>
      </c>
      <c r="C132" s="219" t="str">
        <f>'WK-Basistabelle'!D113</f>
        <v>Berro</v>
      </c>
      <c r="D132" s="219" t="str">
        <f>'WK-Basistabelle'!E113</f>
        <v>Vanessa</v>
      </c>
      <c r="E132" s="220" t="str">
        <f>'WK-Basistabelle'!F113</f>
        <v>MTV Stadeln</v>
      </c>
      <c r="F132" s="261">
        <f>'WK-Basistabelle'!G113</f>
        <v>14.35</v>
      </c>
      <c r="G132" s="257">
        <f>'WK-Basistabelle'!H113</f>
        <v>13.25</v>
      </c>
      <c r="H132" s="257">
        <f>'WK-Basistabelle'!I113</f>
        <v>14.85</v>
      </c>
      <c r="I132" s="257">
        <f>'WK-Basistabelle'!J113</f>
        <v>14.9</v>
      </c>
      <c r="J132" s="84">
        <f>'WK-Basistabelle'!K113</f>
        <v>57.35</v>
      </c>
      <c r="L132" s="18">
        <v>7</v>
      </c>
    </row>
    <row r="133" spans="1:12" s="18" customFormat="1" ht="15.75">
      <c r="A133" s="19">
        <v>5</v>
      </c>
      <c r="B133" s="71">
        <f>'WK-Basistabelle'!C114</f>
        <v>5</v>
      </c>
      <c r="C133" s="219" t="str">
        <f>'WK-Basistabelle'!D114</f>
        <v>Schmied</v>
      </c>
      <c r="D133" s="219" t="str">
        <f>'WK-Basistabelle'!E114</f>
        <v>Sophia</v>
      </c>
      <c r="E133" s="220" t="str">
        <f>'WK-Basistabelle'!F114</f>
        <v>TV 1848 Schwabach 1</v>
      </c>
      <c r="F133" s="261">
        <f>'WK-Basistabelle'!G114</f>
        <v>14.7</v>
      </c>
      <c r="G133" s="257">
        <f>'WK-Basistabelle'!H114</f>
        <v>13.5</v>
      </c>
      <c r="H133" s="257">
        <f>'WK-Basistabelle'!I114</f>
        <v>12.5</v>
      </c>
      <c r="I133" s="257">
        <f>'WK-Basistabelle'!J114</f>
        <v>15.25</v>
      </c>
      <c r="J133" s="84">
        <f>'WK-Basistabelle'!K114</f>
        <v>55.95</v>
      </c>
      <c r="L133" s="18">
        <v>8</v>
      </c>
    </row>
    <row r="134" spans="1:12" s="18" customFormat="1" ht="15.75">
      <c r="A134" s="19">
        <v>6</v>
      </c>
      <c r="B134" s="71">
        <f>'WK-Basistabelle'!C111</f>
        <v>5</v>
      </c>
      <c r="C134" s="219" t="str">
        <f>'WK-Basistabelle'!D111</f>
        <v>Wittmann</v>
      </c>
      <c r="D134" s="219" t="str">
        <f>'WK-Basistabelle'!E111</f>
        <v>Katharina</v>
      </c>
      <c r="E134" s="220" t="str">
        <f>'WK-Basistabelle'!F111</f>
        <v>TG Röttenbach</v>
      </c>
      <c r="F134" s="261">
        <f>'WK-Basistabelle'!G111</f>
        <v>13.75</v>
      </c>
      <c r="G134" s="257">
        <f>'WK-Basistabelle'!H111</f>
        <v>12</v>
      </c>
      <c r="H134" s="257">
        <f>'WK-Basistabelle'!I111</f>
        <v>14.5</v>
      </c>
      <c r="I134" s="257">
        <f>'WK-Basistabelle'!J111</f>
        <v>15.2</v>
      </c>
      <c r="J134" s="84">
        <f>'WK-Basistabelle'!K111</f>
        <v>55.45</v>
      </c>
      <c r="L134" s="18">
        <v>5</v>
      </c>
    </row>
    <row r="135" spans="1:12" s="18" customFormat="1" ht="15.75">
      <c r="A135" s="19">
        <v>7</v>
      </c>
      <c r="B135" s="71">
        <f>'WK-Basistabelle'!C112</f>
        <v>5</v>
      </c>
      <c r="C135" s="219" t="str">
        <f>'WK-Basistabelle'!D112</f>
        <v>Schalk</v>
      </c>
      <c r="D135" s="219" t="str">
        <f>'WK-Basistabelle'!E112</f>
        <v>Caroline</v>
      </c>
      <c r="E135" s="220" t="str">
        <f>'WK-Basistabelle'!F112</f>
        <v>TG Röttenbach</v>
      </c>
      <c r="F135" s="261">
        <f>'WK-Basistabelle'!G112</f>
        <v>15.45</v>
      </c>
      <c r="G135" s="257">
        <f>'WK-Basistabelle'!H112</f>
        <v>11.5</v>
      </c>
      <c r="H135" s="257">
        <f>'WK-Basistabelle'!I112</f>
        <v>13.35</v>
      </c>
      <c r="I135" s="257">
        <f>'WK-Basistabelle'!J112</f>
        <v>15.15</v>
      </c>
      <c r="J135" s="84">
        <f>'WK-Basistabelle'!K112</f>
        <v>55.449999999999996</v>
      </c>
      <c r="L135" s="18">
        <v>6</v>
      </c>
    </row>
    <row r="136" spans="1:12" s="18" customFormat="1" ht="16.5" thickBot="1">
      <c r="A136" s="19">
        <v>8</v>
      </c>
      <c r="B136" s="86">
        <f>'WK-Basistabelle'!C110</f>
        <v>5</v>
      </c>
      <c r="C136" s="23" t="str">
        <f>'WK-Basistabelle'!D110</f>
        <v>Scheurich</v>
      </c>
      <c r="D136" s="23" t="str">
        <f>'WK-Basistabelle'!E110</f>
        <v>Elena</v>
      </c>
      <c r="E136" s="221" t="str">
        <f>'WK-Basistabelle'!F110</f>
        <v>TV Sailauf</v>
      </c>
      <c r="F136" s="265">
        <f>'WK-Basistabelle'!G110</f>
        <v>17.2</v>
      </c>
      <c r="G136" s="259">
        <f>'WK-Basistabelle'!H110</f>
        <v>0</v>
      </c>
      <c r="H136" s="259">
        <f>'WK-Basistabelle'!I110</f>
        <v>12.35</v>
      </c>
      <c r="I136" s="259">
        <f>'WK-Basistabelle'!J110</f>
        <v>16.3</v>
      </c>
      <c r="J136" s="85">
        <f>'WK-Basistabelle'!K110</f>
        <v>45.849999999999994</v>
      </c>
      <c r="L136" s="18">
        <v>4</v>
      </c>
    </row>
    <row r="137" spans="1:10" s="18" customFormat="1" ht="15.75" hidden="1">
      <c r="A137" s="19">
        <v>9</v>
      </c>
      <c r="B137" s="72" t="e">
        <f>'WK-Basistabelle'!#REF!</f>
        <v>#REF!</v>
      </c>
      <c r="C137" s="75" t="e">
        <f>'WK-Basistabelle'!#REF!</f>
        <v>#REF!</v>
      </c>
      <c r="D137" s="76" t="e">
        <f>'WK-Basistabelle'!#REF!</f>
        <v>#REF!</v>
      </c>
      <c r="E137" s="76" t="e">
        <f>'WK-Basistabelle'!#REF!</f>
        <v>#REF!</v>
      </c>
      <c r="F137" s="73" t="e">
        <f>'WK-Basistabelle'!#REF!</f>
        <v>#REF!</v>
      </c>
      <c r="G137" s="73" t="e">
        <f>'WK-Basistabelle'!#REF!</f>
        <v>#REF!</v>
      </c>
      <c r="H137" s="73" t="e">
        <f>'WK-Basistabelle'!#REF!</f>
        <v>#REF!</v>
      </c>
      <c r="I137" s="73" t="e">
        <f>'WK-Basistabelle'!#REF!</f>
        <v>#REF!</v>
      </c>
      <c r="J137" s="74" t="e">
        <f>'WK-Basistabelle'!#REF!</f>
        <v>#REF!</v>
      </c>
    </row>
    <row r="138" spans="1:10" s="18" customFormat="1" ht="16.5" hidden="1" thickBot="1">
      <c r="A138" s="19">
        <v>10</v>
      </c>
      <c r="B138" s="68" t="e">
        <f>'WK-Basistabelle'!#REF!</f>
        <v>#REF!</v>
      </c>
      <c r="C138" s="29" t="e">
        <f>'WK-Basistabelle'!#REF!</f>
        <v>#REF!</v>
      </c>
      <c r="D138" s="23" t="e">
        <f>'WK-Basistabelle'!#REF!</f>
        <v>#REF!</v>
      </c>
      <c r="E138" s="23" t="e">
        <f>'WK-Basistabelle'!#REF!</f>
        <v>#REF!</v>
      </c>
      <c r="F138" s="50" t="e">
        <f>'WK-Basistabelle'!#REF!</f>
        <v>#REF!</v>
      </c>
      <c r="G138" s="50" t="e">
        <f>'WK-Basistabelle'!#REF!</f>
        <v>#REF!</v>
      </c>
      <c r="H138" s="50" t="e">
        <f>'WK-Basistabelle'!#REF!</f>
        <v>#REF!</v>
      </c>
      <c r="I138" s="50" t="e">
        <f>'WK-Basistabelle'!#REF!</f>
        <v>#REF!</v>
      </c>
      <c r="J138" s="51" t="e">
        <f>'WK-Basistabelle'!#REF!</f>
        <v>#REF!</v>
      </c>
    </row>
    <row r="139" spans="1:10" s="18" customFormat="1" ht="15.75">
      <c r="A139" s="20"/>
      <c r="B139" s="20"/>
      <c r="C139" s="28"/>
      <c r="D139" s="28"/>
      <c r="E139" s="28"/>
      <c r="F139" s="28"/>
      <c r="G139" s="28"/>
      <c r="H139" s="28"/>
      <c r="I139" s="28"/>
      <c r="J139" s="28"/>
    </row>
    <row r="140" spans="1:10" s="18" customFormat="1" ht="15.75">
      <c r="A140" s="20"/>
      <c r="B140" s="20"/>
      <c r="C140" s="28"/>
      <c r="D140" s="28"/>
      <c r="E140" s="28"/>
      <c r="F140" s="28"/>
      <c r="G140" s="28"/>
      <c r="H140" s="28"/>
      <c r="I140" s="28"/>
      <c r="J140" s="28"/>
    </row>
    <row r="141" spans="1:10" s="18" customFormat="1" ht="15.75">
      <c r="A141" s="20"/>
      <c r="B141" s="20"/>
      <c r="C141" s="25"/>
      <c r="D141" s="25"/>
      <c r="E141" s="25"/>
      <c r="F141" s="20"/>
      <c r="G141" s="20"/>
      <c r="H141" s="24"/>
      <c r="I141" s="20"/>
      <c r="J141" s="20"/>
    </row>
    <row r="142" spans="1:10" s="18" customFormat="1" ht="15.75">
      <c r="A142" s="310" t="s">
        <v>327</v>
      </c>
      <c r="B142" s="310"/>
      <c r="C142" s="309"/>
      <c r="D142" s="309"/>
      <c r="E142" s="309"/>
      <c r="F142" s="309"/>
      <c r="G142" s="309"/>
      <c r="H142" s="24"/>
      <c r="I142" s="20"/>
      <c r="J142" s="20"/>
    </row>
    <row r="143" spans="1:10" s="18" customFormat="1" ht="16.5" thickBot="1">
      <c r="A143" s="20"/>
      <c r="B143" s="20"/>
      <c r="C143" s="25"/>
      <c r="D143" s="118"/>
      <c r="E143" s="118"/>
      <c r="F143" s="20"/>
      <c r="G143" s="20"/>
      <c r="H143" s="24"/>
      <c r="I143" s="20"/>
      <c r="J143" s="20"/>
    </row>
    <row r="144" spans="1:10" s="18" customFormat="1" ht="16.5" thickBot="1">
      <c r="A144" s="14" t="s">
        <v>8</v>
      </c>
      <c r="B144" s="17" t="s">
        <v>11</v>
      </c>
      <c r="C144" s="15" t="s">
        <v>0</v>
      </c>
      <c r="D144" s="15" t="s">
        <v>6</v>
      </c>
      <c r="E144" s="215" t="s">
        <v>2</v>
      </c>
      <c r="F144" s="17" t="s">
        <v>3</v>
      </c>
      <c r="G144" s="15" t="s">
        <v>20</v>
      </c>
      <c r="H144" s="15" t="s">
        <v>4</v>
      </c>
      <c r="I144" s="15" t="s">
        <v>5</v>
      </c>
      <c r="J144" s="215" t="s">
        <v>15</v>
      </c>
    </row>
    <row r="145" spans="1:12" s="18" customFormat="1" ht="15.75">
      <c r="A145" s="69">
        <v>1</v>
      </c>
      <c r="B145" s="70">
        <f>'WK-Basistabelle'!C128</f>
        <v>6</v>
      </c>
      <c r="C145" s="217" t="str">
        <f>'WK-Basistabelle'!D128</f>
        <v>Ebner</v>
      </c>
      <c r="D145" s="217" t="str">
        <f>'WK-Basistabelle'!E128</f>
        <v>Chiara</v>
      </c>
      <c r="E145" s="218" t="str">
        <f>'WK-Basistabelle'!F128</f>
        <v>TS Herzogenaurach</v>
      </c>
      <c r="F145" s="260">
        <f>'WK-Basistabelle'!G128</f>
        <v>17.9</v>
      </c>
      <c r="G145" s="255">
        <f>'WK-Basistabelle'!H128</f>
        <v>18.1</v>
      </c>
      <c r="H145" s="255">
        <f>'WK-Basistabelle'!I128</f>
        <v>17.2</v>
      </c>
      <c r="I145" s="255">
        <f>'WK-Basistabelle'!J128</f>
        <v>18.05</v>
      </c>
      <c r="J145" s="83">
        <f>'WK-Basistabelle'!K128</f>
        <v>71.25</v>
      </c>
      <c r="L145" s="18">
        <v>13</v>
      </c>
    </row>
    <row r="146" spans="1:12" s="18" customFormat="1" ht="15.75">
      <c r="A146" s="19">
        <v>2</v>
      </c>
      <c r="B146" s="71">
        <f>'WK-Basistabelle'!C125</f>
        <v>6</v>
      </c>
      <c r="C146" s="219" t="str">
        <f>'WK-Basistabelle'!D125</f>
        <v>Distler</v>
      </c>
      <c r="D146" s="219" t="str">
        <f>'WK-Basistabelle'!E125</f>
        <v>Lena</v>
      </c>
      <c r="E146" s="220" t="str">
        <f>'WK-Basistabelle'!F125</f>
        <v>TV 1848 Schwabach 2</v>
      </c>
      <c r="F146" s="261">
        <f>'WK-Basistabelle'!G125</f>
        <v>16.55</v>
      </c>
      <c r="G146" s="257">
        <f>'WK-Basistabelle'!H125</f>
        <v>16.5</v>
      </c>
      <c r="H146" s="257">
        <f>'WK-Basistabelle'!I125</f>
        <v>15.8</v>
      </c>
      <c r="I146" s="257">
        <f>'WK-Basistabelle'!J125</f>
        <v>17.55</v>
      </c>
      <c r="J146" s="84">
        <f>'WK-Basistabelle'!K125</f>
        <v>66.39999999999999</v>
      </c>
      <c r="L146" s="18">
        <v>10</v>
      </c>
    </row>
    <row r="147" spans="1:12" s="18" customFormat="1" ht="15.75">
      <c r="A147" s="19">
        <v>3</v>
      </c>
      <c r="B147" s="71">
        <f>'WK-Basistabelle'!C126</f>
        <v>6</v>
      </c>
      <c r="C147" s="219" t="str">
        <f>'WK-Basistabelle'!D126</f>
        <v>Feyerlein</v>
      </c>
      <c r="D147" s="219" t="str">
        <f>'WK-Basistabelle'!E126</f>
        <v>Hannah</v>
      </c>
      <c r="E147" s="220" t="str">
        <f>'WK-Basistabelle'!F126</f>
        <v>TV 1848 Schwabach 2</v>
      </c>
      <c r="F147" s="261">
        <f>'WK-Basistabelle'!G126</f>
        <v>16.4</v>
      </c>
      <c r="G147" s="257">
        <f>'WK-Basistabelle'!H126</f>
        <v>16.25</v>
      </c>
      <c r="H147" s="257">
        <f>'WK-Basistabelle'!I126</f>
        <v>15.15</v>
      </c>
      <c r="I147" s="257">
        <f>'WK-Basistabelle'!J126</f>
        <v>17.15</v>
      </c>
      <c r="J147" s="84">
        <f>'WK-Basistabelle'!K126</f>
        <v>64.94999999999999</v>
      </c>
      <c r="L147" s="18">
        <v>11</v>
      </c>
    </row>
    <row r="148" spans="1:12" s="18" customFormat="1" ht="15.75">
      <c r="A148" s="19">
        <v>4</v>
      </c>
      <c r="B148" s="71">
        <f>'WK-Basistabelle'!C127</f>
        <v>6</v>
      </c>
      <c r="C148" s="219" t="str">
        <f>'WK-Basistabelle'!D127</f>
        <v>Deisenrieder</v>
      </c>
      <c r="D148" s="219" t="str">
        <f>'WK-Basistabelle'!E127</f>
        <v>Nadine</v>
      </c>
      <c r="E148" s="220" t="str">
        <f>'WK-Basistabelle'!F127</f>
        <v>TV 1848 Schwabach 2</v>
      </c>
      <c r="F148" s="261">
        <f>'WK-Basistabelle'!G127</f>
        <v>16.05</v>
      </c>
      <c r="G148" s="257">
        <f>'WK-Basistabelle'!H127</f>
        <v>16.35</v>
      </c>
      <c r="H148" s="257">
        <f>'WK-Basistabelle'!I127</f>
        <v>14.95</v>
      </c>
      <c r="I148" s="257">
        <f>'WK-Basistabelle'!J127</f>
        <v>16.7</v>
      </c>
      <c r="J148" s="84">
        <f>'WK-Basistabelle'!K127</f>
        <v>64.05000000000001</v>
      </c>
      <c r="L148" s="18">
        <v>12</v>
      </c>
    </row>
    <row r="149" spans="1:12" s="18" customFormat="1" ht="15.75">
      <c r="A149" s="19">
        <v>5</v>
      </c>
      <c r="B149" s="71">
        <f>'WK-Basistabelle'!C116</f>
        <v>6</v>
      </c>
      <c r="C149" s="219" t="str">
        <f>'WK-Basistabelle'!D116</f>
        <v>Müller</v>
      </c>
      <c r="D149" s="219" t="str">
        <f>'WK-Basistabelle'!E116</f>
        <v>Lilli</v>
      </c>
      <c r="E149" s="220" t="str">
        <f>'WK-Basistabelle'!F116</f>
        <v>TV Sailauf</v>
      </c>
      <c r="F149" s="261">
        <f>'WK-Basistabelle'!G116</f>
        <v>15.25</v>
      </c>
      <c r="G149" s="257">
        <f>'WK-Basistabelle'!H116</f>
        <v>16.6</v>
      </c>
      <c r="H149" s="257">
        <f>'WK-Basistabelle'!I116</f>
        <v>13.25</v>
      </c>
      <c r="I149" s="257">
        <f>'WK-Basistabelle'!J116</f>
        <v>16.25</v>
      </c>
      <c r="J149" s="84">
        <f>'WK-Basistabelle'!K116</f>
        <v>61.35</v>
      </c>
      <c r="L149" s="18">
        <v>1</v>
      </c>
    </row>
    <row r="150" spans="1:12" s="18" customFormat="1" ht="15.75">
      <c r="A150" s="19">
        <v>6</v>
      </c>
      <c r="B150" s="71">
        <f>'WK-Basistabelle'!C123</f>
        <v>6</v>
      </c>
      <c r="C150" s="219" t="str">
        <f>'WK-Basistabelle'!D123</f>
        <v>Kabus</v>
      </c>
      <c r="D150" s="219" t="str">
        <f>'WK-Basistabelle'!E123</f>
        <v>Benita</v>
      </c>
      <c r="E150" s="220" t="str">
        <f>'WK-Basistabelle'!F123</f>
        <v>TV 1848 Schwabach 1</v>
      </c>
      <c r="F150" s="261">
        <f>'WK-Basistabelle'!G123</f>
        <v>15.05</v>
      </c>
      <c r="G150" s="257">
        <f>'WK-Basistabelle'!H123</f>
        <v>14.1</v>
      </c>
      <c r="H150" s="257">
        <f>'WK-Basistabelle'!I123</f>
        <v>16.35</v>
      </c>
      <c r="I150" s="257">
        <f>'WK-Basistabelle'!J123</f>
        <v>14.9</v>
      </c>
      <c r="J150" s="84">
        <f>'WK-Basistabelle'!K123</f>
        <v>60.4</v>
      </c>
      <c r="L150" s="18">
        <v>8</v>
      </c>
    </row>
    <row r="151" spans="1:12" s="18" customFormat="1" ht="15.75">
      <c r="A151" s="19">
        <v>7</v>
      </c>
      <c r="B151" s="71">
        <f>'WK-Basistabelle'!C121</f>
        <v>6</v>
      </c>
      <c r="C151" s="219" t="str">
        <f>'WK-Basistabelle'!D121</f>
        <v>Hergenröther</v>
      </c>
      <c r="D151" s="219" t="str">
        <f>'WK-Basistabelle'!E121</f>
        <v>Hanna</v>
      </c>
      <c r="E151" s="220" t="str">
        <f>'WK-Basistabelle'!F121</f>
        <v>MTV Stadeln</v>
      </c>
      <c r="F151" s="261">
        <f>'WK-Basistabelle'!G121</f>
        <v>15</v>
      </c>
      <c r="G151" s="257">
        <f>'WK-Basistabelle'!H121</f>
        <v>14.5</v>
      </c>
      <c r="H151" s="257">
        <f>'WK-Basistabelle'!I121</f>
        <v>14.6</v>
      </c>
      <c r="I151" s="257">
        <f>'WK-Basistabelle'!J121</f>
        <v>15.75</v>
      </c>
      <c r="J151" s="84">
        <f>'WK-Basistabelle'!K121</f>
        <v>59.85</v>
      </c>
      <c r="L151" s="18">
        <v>6</v>
      </c>
    </row>
    <row r="152" spans="1:12" s="18" customFormat="1" ht="15.75">
      <c r="A152" s="19">
        <v>8</v>
      </c>
      <c r="B152" s="71">
        <f>'WK-Basistabelle'!C119</f>
        <v>6</v>
      </c>
      <c r="C152" s="219" t="str">
        <f>'WK-Basistabelle'!D119</f>
        <v>Jung</v>
      </c>
      <c r="D152" s="219" t="str">
        <f>'WK-Basistabelle'!E119</f>
        <v>Hannah</v>
      </c>
      <c r="E152" s="220" t="str">
        <f>'WK-Basistabelle'!F119</f>
        <v>TG Röttenbach</v>
      </c>
      <c r="F152" s="261">
        <f>'WK-Basistabelle'!G119</f>
        <v>14.55</v>
      </c>
      <c r="G152" s="257">
        <f>'WK-Basistabelle'!H119</f>
        <v>12.8</v>
      </c>
      <c r="H152" s="257">
        <f>'WK-Basistabelle'!I119</f>
        <v>16</v>
      </c>
      <c r="I152" s="257">
        <f>'WK-Basistabelle'!J119</f>
        <v>16.35</v>
      </c>
      <c r="J152" s="84">
        <f>'WK-Basistabelle'!K119</f>
        <v>59.7</v>
      </c>
      <c r="L152" s="18">
        <v>4</v>
      </c>
    </row>
    <row r="153" spans="1:13" s="246" customFormat="1" ht="15.75">
      <c r="A153" s="19">
        <v>9</v>
      </c>
      <c r="B153" s="71">
        <f>'WK-Basistabelle'!C122</f>
        <v>6</v>
      </c>
      <c r="C153" s="219" t="str">
        <f>'WK-Basistabelle'!D122</f>
        <v>Rühl</v>
      </c>
      <c r="D153" s="219" t="str">
        <f>'WK-Basistabelle'!E122</f>
        <v>Leonie</v>
      </c>
      <c r="E153" s="220" t="str">
        <f>'WK-Basistabelle'!F122</f>
        <v>TV 1848 Schwabach 1</v>
      </c>
      <c r="F153" s="261">
        <f>'WK-Basistabelle'!G122</f>
        <v>15.5</v>
      </c>
      <c r="G153" s="257">
        <f>'WK-Basistabelle'!H122</f>
        <v>13.65</v>
      </c>
      <c r="H153" s="257">
        <f>'WK-Basistabelle'!I122</f>
        <v>13.5</v>
      </c>
      <c r="I153" s="257">
        <f>'WK-Basistabelle'!J122</f>
        <v>16.75</v>
      </c>
      <c r="J153" s="84">
        <f>'WK-Basistabelle'!K122</f>
        <v>59.4</v>
      </c>
      <c r="K153" s="18"/>
      <c r="L153" s="18">
        <v>7</v>
      </c>
      <c r="M153" s="18"/>
    </row>
    <row r="154" spans="1:12" s="18" customFormat="1" ht="15.75">
      <c r="A154" s="19">
        <v>10</v>
      </c>
      <c r="B154" s="71">
        <f>'WK-Basistabelle'!C117</f>
        <v>6</v>
      </c>
      <c r="C154" s="219" t="str">
        <f>'WK-Basistabelle'!D117</f>
        <v>Lange</v>
      </c>
      <c r="D154" s="219" t="str">
        <f>'WK-Basistabelle'!E117</f>
        <v>Elisa</v>
      </c>
      <c r="E154" s="220" t="str">
        <f>'WK-Basistabelle'!F117</f>
        <v>TG Röttenbach</v>
      </c>
      <c r="F154" s="261">
        <f>'WK-Basistabelle'!G117</f>
        <v>15</v>
      </c>
      <c r="G154" s="257">
        <f>'WK-Basistabelle'!H117</f>
        <v>13.35</v>
      </c>
      <c r="H154" s="257">
        <f>'WK-Basistabelle'!I117</f>
        <v>13.6</v>
      </c>
      <c r="I154" s="257">
        <f>'WK-Basistabelle'!J117</f>
        <v>15.3</v>
      </c>
      <c r="J154" s="84">
        <f>'WK-Basistabelle'!K117</f>
        <v>57.25</v>
      </c>
      <c r="L154" s="18">
        <v>2</v>
      </c>
    </row>
    <row r="155" spans="1:12" s="18" customFormat="1" ht="15.75">
      <c r="A155" s="19">
        <v>11</v>
      </c>
      <c r="B155" s="71">
        <f>'WK-Basistabelle'!C120</f>
        <v>6</v>
      </c>
      <c r="C155" s="219" t="str">
        <f>'WK-Basistabelle'!D120</f>
        <v>Praxl</v>
      </c>
      <c r="D155" s="219" t="str">
        <f>'WK-Basistabelle'!E120</f>
        <v>Maxima</v>
      </c>
      <c r="E155" s="220" t="str">
        <f>'WK-Basistabelle'!F120</f>
        <v>MTV Stadeln</v>
      </c>
      <c r="F155" s="261">
        <f>'WK-Basistabelle'!G120</f>
        <v>14.55</v>
      </c>
      <c r="G155" s="257">
        <f>'WK-Basistabelle'!H120</f>
        <v>13.1</v>
      </c>
      <c r="H155" s="257">
        <f>'WK-Basistabelle'!I120</f>
        <v>14.2</v>
      </c>
      <c r="I155" s="257">
        <f>'WK-Basistabelle'!J120</f>
        <v>14.45</v>
      </c>
      <c r="J155" s="84">
        <f>'WK-Basistabelle'!K120</f>
        <v>56.3</v>
      </c>
      <c r="L155" s="18">
        <v>5</v>
      </c>
    </row>
    <row r="156" spans="1:12" s="18" customFormat="1" ht="15.75">
      <c r="A156" s="19">
        <v>12</v>
      </c>
      <c r="B156" s="71">
        <f>'WK-Basistabelle'!C118</f>
        <v>6</v>
      </c>
      <c r="C156" s="219" t="str">
        <f>'WK-Basistabelle'!D118</f>
        <v>Gallia</v>
      </c>
      <c r="D156" s="219" t="str">
        <f>'WK-Basistabelle'!E118</f>
        <v>Adelina</v>
      </c>
      <c r="E156" s="220" t="str">
        <f>'WK-Basistabelle'!F118</f>
        <v>TG Röttenbach</v>
      </c>
      <c r="F156" s="261">
        <f>'WK-Basistabelle'!G118</f>
        <v>14.35</v>
      </c>
      <c r="G156" s="257">
        <f>'WK-Basistabelle'!H118</f>
        <v>10.75</v>
      </c>
      <c r="H156" s="257">
        <f>'WK-Basistabelle'!I118</f>
        <v>14</v>
      </c>
      <c r="I156" s="257">
        <f>'WK-Basistabelle'!J118</f>
        <v>14.8</v>
      </c>
      <c r="J156" s="84">
        <f>'WK-Basistabelle'!K118</f>
        <v>53.900000000000006</v>
      </c>
      <c r="L156" s="18">
        <v>3</v>
      </c>
    </row>
    <row r="157" spans="1:13" s="18" customFormat="1" ht="16.5" thickBot="1">
      <c r="A157" s="242">
        <v>13</v>
      </c>
      <c r="B157" s="267">
        <f>'WK-Basistabelle'!C124</f>
        <v>6</v>
      </c>
      <c r="C157" s="276" t="str">
        <f>'WK-Basistabelle'!D124</f>
        <v>Henck</v>
      </c>
      <c r="D157" s="276" t="str">
        <f>'WK-Basistabelle'!E124</f>
        <v>Louisa</v>
      </c>
      <c r="E157" s="269" t="str">
        <f>'WK-Basistabelle'!F124</f>
        <v>TV 1848 Schwabach 1</v>
      </c>
      <c r="F157" s="270">
        <f>'WK-Basistabelle'!G124</f>
        <v>0</v>
      </c>
      <c r="G157" s="271">
        <f>'WK-Basistabelle'!H124</f>
        <v>0</v>
      </c>
      <c r="H157" s="271">
        <f>'WK-Basistabelle'!I124</f>
        <v>0</v>
      </c>
      <c r="I157" s="271">
        <f>'WK-Basistabelle'!J124</f>
        <v>0</v>
      </c>
      <c r="J157" s="272">
        <f>'WK-Basistabelle'!K124</f>
        <v>0</v>
      </c>
      <c r="K157" s="246"/>
      <c r="L157" s="246">
        <v>9</v>
      </c>
      <c r="M157" s="246"/>
    </row>
    <row r="158" spans="1:10" s="18" customFormat="1" ht="15.75">
      <c r="A158" s="27"/>
      <c r="B158" s="27"/>
      <c r="C158" s="28"/>
      <c r="D158" s="28"/>
      <c r="E158" s="28"/>
      <c r="F158" s="199"/>
      <c r="G158" s="199"/>
      <c r="H158" s="199"/>
      <c r="I158" s="199"/>
      <c r="J158" s="199"/>
    </row>
    <row r="159" spans="1:12" s="34" customFormat="1" ht="15.75">
      <c r="A159" s="305"/>
      <c r="B159" s="306"/>
      <c r="C159" s="307"/>
      <c r="D159" s="307"/>
      <c r="E159" s="307"/>
      <c r="F159" s="307"/>
      <c r="G159" s="307"/>
      <c r="H159" s="49"/>
      <c r="I159" s="35"/>
      <c r="J159" s="35"/>
      <c r="K159" s="102"/>
      <c r="L159" s="102"/>
    </row>
    <row r="160" spans="1:12" s="34" customFormat="1" ht="15.75">
      <c r="A160" s="35"/>
      <c r="B160" s="35"/>
      <c r="C160" s="41"/>
      <c r="D160" s="97"/>
      <c r="E160" s="97"/>
      <c r="F160" s="35"/>
      <c r="G160" s="35"/>
      <c r="H160" s="49"/>
      <c r="I160" s="35"/>
      <c r="J160" s="35"/>
      <c r="K160" s="102"/>
      <c r="L160" s="102"/>
    </row>
    <row r="161" spans="1:11" s="100" customFormat="1" ht="15.75">
      <c r="A161" s="98"/>
      <c r="B161" s="98"/>
      <c r="C161" s="99"/>
      <c r="D161" s="99"/>
      <c r="E161" s="99"/>
      <c r="F161" s="98"/>
      <c r="G161" s="98"/>
      <c r="H161" s="98"/>
      <c r="I161" s="98"/>
      <c r="J161" s="98"/>
      <c r="K161" s="102"/>
    </row>
    <row r="162" spans="1:12" s="34" customFormat="1" ht="15.75">
      <c r="A162" s="35"/>
      <c r="B162" s="35"/>
      <c r="C162" s="41"/>
      <c r="D162" s="41"/>
      <c r="E162" s="41"/>
      <c r="F162" s="101"/>
      <c r="G162" s="101"/>
      <c r="H162" s="101"/>
      <c r="I162" s="101"/>
      <c r="J162" s="101"/>
      <c r="K162" s="102"/>
      <c r="L162" s="102"/>
    </row>
    <row r="163" spans="1:12" s="34" customFormat="1" ht="15.75">
      <c r="A163" s="35"/>
      <c r="B163" s="35"/>
      <c r="C163" s="41"/>
      <c r="D163" s="41"/>
      <c r="E163" s="41"/>
      <c r="F163" s="101"/>
      <c r="G163" s="101"/>
      <c r="H163" s="101"/>
      <c r="I163" s="101"/>
      <c r="J163" s="101"/>
      <c r="K163" s="102"/>
      <c r="L163" s="102"/>
    </row>
    <row r="164" spans="1:12" s="34" customFormat="1" ht="15.75">
      <c r="A164" s="35"/>
      <c r="B164" s="35"/>
      <c r="C164" s="41"/>
      <c r="D164" s="41"/>
      <c r="E164" s="41"/>
      <c r="F164" s="101"/>
      <c r="G164" s="101"/>
      <c r="H164" s="101"/>
      <c r="I164" s="101"/>
      <c r="J164" s="101"/>
      <c r="K164" s="102"/>
      <c r="L164" s="102"/>
    </row>
    <row r="165" spans="1:12" s="34" customFormat="1" ht="15.75">
      <c r="A165" s="35"/>
      <c r="B165" s="35"/>
      <c r="C165" s="41"/>
      <c r="D165" s="41"/>
      <c r="E165" s="41"/>
      <c r="F165" s="101"/>
      <c r="G165" s="101"/>
      <c r="H165" s="101"/>
      <c r="I165" s="101"/>
      <c r="J165" s="101"/>
      <c r="K165" s="102"/>
      <c r="L165" s="102"/>
    </row>
    <row r="166" spans="1:12" s="34" customFormat="1" ht="15.75">
      <c r="A166" s="35"/>
      <c r="B166" s="35"/>
      <c r="C166" s="41"/>
      <c r="D166" s="41"/>
      <c r="E166" s="41"/>
      <c r="F166" s="101"/>
      <c r="G166" s="101"/>
      <c r="H166" s="101"/>
      <c r="I166" s="101"/>
      <c r="J166" s="101"/>
      <c r="K166" s="102"/>
      <c r="L166" s="102"/>
    </row>
    <row r="167" spans="1:12" s="34" customFormat="1" ht="15.75">
      <c r="A167" s="35"/>
      <c r="B167" s="35"/>
      <c r="C167" s="41"/>
      <c r="D167" s="41"/>
      <c r="E167" s="41"/>
      <c r="F167" s="36"/>
      <c r="G167" s="36"/>
      <c r="H167" s="36"/>
      <c r="I167" s="36"/>
      <c r="J167" s="36"/>
      <c r="L167" s="102"/>
    </row>
    <row r="168" spans="1:12" s="34" customFormat="1" ht="15.75">
      <c r="A168" s="35"/>
      <c r="B168" s="35"/>
      <c r="C168" s="41"/>
      <c r="D168" s="41"/>
      <c r="E168" s="41"/>
      <c r="F168" s="35"/>
      <c r="G168" s="35"/>
      <c r="H168" s="49"/>
      <c r="I168" s="35"/>
      <c r="J168" s="35"/>
      <c r="L168" s="102"/>
    </row>
    <row r="169" spans="1:12" s="8" customFormat="1" ht="12.75">
      <c r="A169" s="6"/>
      <c r="B169" s="6"/>
      <c r="C169" s="7"/>
      <c r="D169" s="7"/>
      <c r="E169" s="7"/>
      <c r="F169" s="6"/>
      <c r="G169" s="6"/>
      <c r="H169" s="55"/>
      <c r="I169" s="6"/>
      <c r="J169" s="6"/>
      <c r="L169" s="13"/>
    </row>
    <row r="170" spans="1:12" s="8" customFormat="1" ht="12.75">
      <c r="A170" s="6"/>
      <c r="B170" s="6"/>
      <c r="C170" s="7"/>
      <c r="D170" s="7"/>
      <c r="E170" s="7"/>
      <c r="F170" s="6"/>
      <c r="G170" s="6"/>
      <c r="H170" s="55"/>
      <c r="I170" s="6"/>
      <c r="J170" s="6"/>
      <c r="L170" s="13"/>
    </row>
    <row r="171" spans="1:12" s="8" customFormat="1" ht="12.75">
      <c r="A171" s="6"/>
      <c r="B171" s="6"/>
      <c r="C171" s="7"/>
      <c r="D171" s="7"/>
      <c r="E171" s="7"/>
      <c r="F171" s="6"/>
      <c r="G171" s="6"/>
      <c r="H171" s="55"/>
      <c r="I171" s="6"/>
      <c r="J171" s="6"/>
      <c r="L171" s="13"/>
    </row>
    <row r="172" spans="1:12" s="8" customFormat="1" ht="12.75">
      <c r="A172" s="6"/>
      <c r="B172" s="6"/>
      <c r="C172" s="7"/>
      <c r="D172" s="7"/>
      <c r="E172" s="7"/>
      <c r="F172" s="6"/>
      <c r="G172" s="6"/>
      <c r="H172" s="55"/>
      <c r="I172" s="6"/>
      <c r="J172" s="6"/>
      <c r="L172" s="13"/>
    </row>
    <row r="173" spans="1:12" s="8" customFormat="1" ht="12.75">
      <c r="A173" s="6"/>
      <c r="B173" s="6"/>
      <c r="C173" s="7"/>
      <c r="D173" s="7"/>
      <c r="E173" s="7"/>
      <c r="F173" s="6"/>
      <c r="G173" s="6"/>
      <c r="H173" s="55"/>
      <c r="I173" s="6"/>
      <c r="J173" s="6"/>
      <c r="L173" s="13"/>
    </row>
    <row r="174" spans="1:12" s="8" customFormat="1" ht="12.75">
      <c r="A174" s="6"/>
      <c r="B174" s="6"/>
      <c r="C174" s="7"/>
      <c r="D174" s="7"/>
      <c r="E174" s="7"/>
      <c r="F174" s="6"/>
      <c r="G174" s="6"/>
      <c r="H174" s="55"/>
      <c r="I174" s="6"/>
      <c r="J174" s="6"/>
      <c r="L174" s="13"/>
    </row>
    <row r="175" spans="1:12" s="8" customFormat="1" ht="12.75">
      <c r="A175" s="6"/>
      <c r="B175" s="6"/>
      <c r="C175" s="7"/>
      <c r="D175" s="7"/>
      <c r="E175" s="7"/>
      <c r="F175" s="6"/>
      <c r="G175" s="6"/>
      <c r="H175" s="55"/>
      <c r="I175" s="6"/>
      <c r="J175" s="6"/>
      <c r="L175" s="13"/>
    </row>
    <row r="176" spans="1:12" s="8" customFormat="1" ht="12.75">
      <c r="A176" s="6"/>
      <c r="B176" s="6"/>
      <c r="C176" s="7"/>
      <c r="D176" s="7"/>
      <c r="E176" s="7"/>
      <c r="F176" s="6"/>
      <c r="G176" s="6"/>
      <c r="H176" s="55"/>
      <c r="I176" s="6"/>
      <c r="J176" s="6"/>
      <c r="L176" s="13"/>
    </row>
    <row r="177" spans="1:12" s="8" customFormat="1" ht="12.75">
      <c r="A177" s="6"/>
      <c r="B177" s="6"/>
      <c r="C177" s="7"/>
      <c r="D177" s="7"/>
      <c r="E177" s="7"/>
      <c r="F177" s="6"/>
      <c r="G177" s="6"/>
      <c r="H177" s="55"/>
      <c r="I177" s="6"/>
      <c r="J177" s="6"/>
      <c r="L177" s="13"/>
    </row>
    <row r="178" spans="1:12" s="8" customFormat="1" ht="12.75">
      <c r="A178" s="6"/>
      <c r="B178" s="6"/>
      <c r="C178" s="7"/>
      <c r="D178" s="7"/>
      <c r="E178" s="7"/>
      <c r="F178" s="6"/>
      <c r="G178" s="6"/>
      <c r="H178" s="55"/>
      <c r="I178" s="6"/>
      <c r="J178" s="6"/>
      <c r="L178" s="13"/>
    </row>
    <row r="179" spans="1:12" s="8" customFormat="1" ht="12.75">
      <c r="A179" s="6"/>
      <c r="B179" s="6"/>
      <c r="C179" s="7"/>
      <c r="D179" s="7"/>
      <c r="E179" s="7"/>
      <c r="F179" s="6"/>
      <c r="G179" s="6"/>
      <c r="H179" s="55"/>
      <c r="I179" s="6"/>
      <c r="J179" s="6"/>
      <c r="L179" s="13"/>
    </row>
    <row r="180" spans="1:12" s="8" customFormat="1" ht="12.75">
      <c r="A180" s="6"/>
      <c r="B180" s="6"/>
      <c r="C180" s="7"/>
      <c r="D180" s="7"/>
      <c r="E180" s="7"/>
      <c r="F180" s="6"/>
      <c r="G180" s="6"/>
      <c r="H180" s="55"/>
      <c r="I180" s="6"/>
      <c r="J180" s="6"/>
      <c r="L180" s="13"/>
    </row>
    <row r="181" spans="1:12" s="8" customFormat="1" ht="12.75">
      <c r="A181" s="6"/>
      <c r="B181" s="6"/>
      <c r="C181" s="7"/>
      <c r="D181" s="7"/>
      <c r="E181" s="7"/>
      <c r="F181" s="6"/>
      <c r="G181" s="6"/>
      <c r="H181" s="55"/>
      <c r="I181" s="6"/>
      <c r="J181" s="6"/>
      <c r="L181" s="13"/>
    </row>
    <row r="182" spans="1:12" s="8" customFormat="1" ht="12.75">
      <c r="A182" s="6"/>
      <c r="B182" s="6"/>
      <c r="C182" s="7"/>
      <c r="D182" s="7"/>
      <c r="E182" s="7"/>
      <c r="F182" s="6"/>
      <c r="G182" s="6"/>
      <c r="H182" s="55"/>
      <c r="I182" s="6"/>
      <c r="J182" s="6"/>
      <c r="L182" s="13"/>
    </row>
    <row r="183" spans="1:12" s="8" customFormat="1" ht="12.75">
      <c r="A183" s="6"/>
      <c r="B183" s="6"/>
      <c r="C183" s="7"/>
      <c r="D183" s="7"/>
      <c r="E183" s="7"/>
      <c r="F183" s="6"/>
      <c r="G183" s="6"/>
      <c r="H183" s="55"/>
      <c r="I183" s="6"/>
      <c r="J183" s="6"/>
      <c r="L183" s="13"/>
    </row>
    <row r="184" spans="1:12" s="8" customFormat="1" ht="12.75">
      <c r="A184" s="6"/>
      <c r="B184" s="6"/>
      <c r="C184" s="7"/>
      <c r="D184" s="7"/>
      <c r="E184" s="7"/>
      <c r="F184" s="6"/>
      <c r="G184" s="6"/>
      <c r="H184" s="55"/>
      <c r="I184" s="6"/>
      <c r="J184" s="6"/>
      <c r="L184" s="13"/>
    </row>
    <row r="185" spans="1:12" s="8" customFormat="1" ht="12.75">
      <c r="A185" s="6"/>
      <c r="B185" s="6"/>
      <c r="C185" s="7"/>
      <c r="D185" s="7"/>
      <c r="E185" s="7"/>
      <c r="F185" s="6"/>
      <c r="G185" s="6"/>
      <c r="H185" s="55"/>
      <c r="I185" s="6"/>
      <c r="J185" s="6"/>
      <c r="L185" s="13"/>
    </row>
    <row r="186" spans="1:12" s="8" customFormat="1" ht="12.75">
      <c r="A186" s="6"/>
      <c r="B186" s="6"/>
      <c r="C186" s="7"/>
      <c r="D186" s="7"/>
      <c r="E186" s="7"/>
      <c r="F186" s="6"/>
      <c r="G186" s="6"/>
      <c r="H186" s="55"/>
      <c r="I186" s="6"/>
      <c r="J186" s="6"/>
      <c r="L186" s="13"/>
    </row>
    <row r="187" spans="1:12" s="8" customFormat="1" ht="12.75">
      <c r="A187" s="6"/>
      <c r="B187" s="6"/>
      <c r="C187" s="7"/>
      <c r="D187" s="7"/>
      <c r="E187" s="7"/>
      <c r="F187" s="6"/>
      <c r="G187" s="6"/>
      <c r="H187" s="55"/>
      <c r="I187" s="6"/>
      <c r="J187" s="6"/>
      <c r="L187" s="13"/>
    </row>
    <row r="188" spans="1:12" s="8" customFormat="1" ht="12.75">
      <c r="A188" s="6"/>
      <c r="B188" s="6"/>
      <c r="C188" s="7"/>
      <c r="D188" s="7"/>
      <c r="E188" s="7"/>
      <c r="F188" s="6"/>
      <c r="G188" s="6"/>
      <c r="H188" s="55"/>
      <c r="I188" s="6"/>
      <c r="J188" s="6"/>
      <c r="L188" s="13"/>
    </row>
    <row r="189" spans="1:12" s="8" customFormat="1" ht="12.75">
      <c r="A189" s="6"/>
      <c r="B189" s="6"/>
      <c r="C189" s="7"/>
      <c r="D189" s="7"/>
      <c r="E189" s="7"/>
      <c r="F189" s="6"/>
      <c r="G189" s="6"/>
      <c r="H189" s="55"/>
      <c r="I189" s="6"/>
      <c r="J189" s="6"/>
      <c r="L189" s="13"/>
    </row>
    <row r="190" spans="1:12" s="8" customFormat="1" ht="12.75">
      <c r="A190" s="6"/>
      <c r="B190" s="6"/>
      <c r="C190" s="7"/>
      <c r="D190" s="7"/>
      <c r="E190" s="7"/>
      <c r="F190" s="6"/>
      <c r="G190" s="6"/>
      <c r="H190" s="55"/>
      <c r="I190" s="6"/>
      <c r="J190" s="6"/>
      <c r="L190" s="13"/>
    </row>
    <row r="191" spans="1:12" s="8" customFormat="1" ht="12.75">
      <c r="A191" s="6"/>
      <c r="B191" s="6"/>
      <c r="C191" s="7"/>
      <c r="D191" s="7"/>
      <c r="E191" s="7"/>
      <c r="F191" s="6"/>
      <c r="G191" s="6"/>
      <c r="H191" s="55"/>
      <c r="I191" s="6"/>
      <c r="J191" s="6"/>
      <c r="L191" s="13"/>
    </row>
    <row r="192" spans="1:12" s="8" customFormat="1" ht="12.75">
      <c r="A192" s="6"/>
      <c r="B192" s="6"/>
      <c r="C192" s="7"/>
      <c r="D192" s="7"/>
      <c r="E192" s="7"/>
      <c r="F192" s="6"/>
      <c r="G192" s="6"/>
      <c r="H192" s="55"/>
      <c r="I192" s="6"/>
      <c r="J192" s="6"/>
      <c r="L192" s="13"/>
    </row>
    <row r="193" spans="1:12" s="8" customFormat="1" ht="12.75">
      <c r="A193" s="6"/>
      <c r="B193" s="6"/>
      <c r="C193" s="7"/>
      <c r="D193" s="7"/>
      <c r="E193" s="7"/>
      <c r="F193" s="6"/>
      <c r="G193" s="6"/>
      <c r="H193" s="55"/>
      <c r="I193" s="6"/>
      <c r="J193" s="6"/>
      <c r="L193" s="13"/>
    </row>
    <row r="194" spans="1:12" s="8" customFormat="1" ht="12.75">
      <c r="A194" s="6"/>
      <c r="B194" s="6"/>
      <c r="C194" s="7"/>
      <c r="D194" s="7"/>
      <c r="E194" s="7"/>
      <c r="F194" s="6"/>
      <c r="G194" s="6"/>
      <c r="H194" s="55"/>
      <c r="I194" s="6"/>
      <c r="J194" s="6"/>
      <c r="L194" s="13"/>
    </row>
    <row r="195" spans="1:12" s="8" customFormat="1" ht="12.75">
      <c r="A195" s="6"/>
      <c r="B195" s="6"/>
      <c r="C195" s="7"/>
      <c r="D195" s="7"/>
      <c r="E195" s="7"/>
      <c r="F195" s="6"/>
      <c r="G195" s="6"/>
      <c r="H195" s="55"/>
      <c r="I195" s="6"/>
      <c r="J195" s="6"/>
      <c r="L195" s="13"/>
    </row>
    <row r="196" spans="1:12" s="8" customFormat="1" ht="12.75">
      <c r="A196" s="6"/>
      <c r="B196" s="6"/>
      <c r="C196" s="7"/>
      <c r="D196" s="7"/>
      <c r="E196" s="7"/>
      <c r="F196" s="6"/>
      <c r="G196" s="6"/>
      <c r="H196" s="55"/>
      <c r="I196" s="6"/>
      <c r="J196" s="6"/>
      <c r="L196" s="13"/>
    </row>
    <row r="197" spans="1:12" s="8" customFormat="1" ht="12.75">
      <c r="A197" s="6"/>
      <c r="B197" s="6"/>
      <c r="C197" s="7"/>
      <c r="D197" s="7"/>
      <c r="E197" s="7"/>
      <c r="F197" s="6"/>
      <c r="G197" s="6"/>
      <c r="H197" s="55"/>
      <c r="I197" s="6"/>
      <c r="J197" s="6"/>
      <c r="L197" s="13"/>
    </row>
    <row r="198" spans="1:12" s="8" customFormat="1" ht="12.75">
      <c r="A198" s="6"/>
      <c r="B198" s="6"/>
      <c r="C198" s="7"/>
      <c r="D198" s="7"/>
      <c r="E198" s="7"/>
      <c r="F198" s="6"/>
      <c r="G198" s="6"/>
      <c r="H198" s="55"/>
      <c r="I198" s="6"/>
      <c r="J198" s="6"/>
      <c r="L198" s="13"/>
    </row>
    <row r="199" spans="1:12" s="8" customFormat="1" ht="12.75">
      <c r="A199" s="6"/>
      <c r="B199" s="6"/>
      <c r="C199" s="7"/>
      <c r="D199" s="7"/>
      <c r="E199" s="7"/>
      <c r="F199" s="6"/>
      <c r="G199" s="6"/>
      <c r="H199" s="55"/>
      <c r="I199" s="6"/>
      <c r="J199" s="6"/>
      <c r="L199" s="13"/>
    </row>
  </sheetData>
  <sheetProtection/>
  <autoFilter ref="A91:M91">
    <sortState ref="A92:M199">
      <sortCondition descending="1" sortBy="value" ref="J92:J199"/>
    </sortState>
  </autoFilter>
  <mergeCells count="7">
    <mergeCell ref="A159:G159"/>
    <mergeCell ref="A1:G1"/>
    <mergeCell ref="A19:G19"/>
    <mergeCell ref="A58:G58"/>
    <mergeCell ref="A89:G89"/>
    <mergeCell ref="A126:G126"/>
    <mergeCell ref="A142:G142"/>
  </mergeCells>
  <printOptions/>
  <pageMargins left="0.7874015748031497" right="0.7874015748031497" top="0.3937007874015748" bottom="0.4330708661417323" header="0.2755905511811024" footer="0.2362204724409449"/>
  <pageSetup fitToHeight="2" horizontalDpi="600" verticalDpi="600" orientation="landscape" paperSize="9" scale="63"/>
  <headerFooter alignWithMargins="0">
    <oddHeader>&amp;R&amp;"Arial,Fett"&amp;16Herzoturnia 2017</oddHeader>
    <oddFooter>&amp;LHerzogenaurach, 1.April 2017&amp;RSeite &amp;P von &amp;N</oddFooter>
  </headerFooter>
  <rowBreaks count="2" manualBreakCount="2">
    <brk id="56" max="9" man="1"/>
    <brk id="8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75"/>
  <sheetViews>
    <sheetView showGridLines="0" zoomScale="70" zoomScaleNormal="70" zoomScaleSheetLayoutView="70" zoomScalePageLayoutView="0" workbookViewId="0" topLeftCell="A3">
      <selection activeCell="J19" sqref="J19"/>
    </sheetView>
  </sheetViews>
  <sheetFormatPr defaultColWidth="11.57421875" defaultRowHeight="12.75"/>
  <cols>
    <col min="1" max="1" width="8.421875" style="1" customWidth="1"/>
    <col min="2" max="2" width="9.8515625" style="1" customWidth="1"/>
    <col min="3" max="3" width="17.421875" style="2" customWidth="1"/>
    <col min="4" max="4" width="22.421875" style="2" customWidth="1"/>
    <col min="5" max="5" width="23.8515625" style="2" customWidth="1"/>
    <col min="6" max="6" width="10.8515625" style="1" customWidth="1"/>
    <col min="7" max="7" width="16.00390625" style="1" customWidth="1"/>
    <col min="8" max="8" width="11.421875" style="12" customWidth="1"/>
    <col min="9" max="9" width="11.421875" style="1" customWidth="1"/>
    <col min="10" max="10" width="20.421875" style="1" customWidth="1"/>
    <col min="11" max="16384" width="11.421875" style="3" customWidth="1"/>
  </cols>
  <sheetData>
    <row r="1" spans="1:10" s="18" customFormat="1" ht="15.75" hidden="1">
      <c r="A1" s="63">
        <v>15</v>
      </c>
      <c r="B1" s="72" t="e">
        <f>'WK-Basistabelle'!#REF!</f>
        <v>#REF!</v>
      </c>
      <c r="C1" s="75" t="e">
        <f>'WK-Basistabelle'!#REF!</f>
        <v>#REF!</v>
      </c>
      <c r="D1" s="76" t="e">
        <f>'WK-Basistabelle'!#REF!</f>
        <v>#REF!</v>
      </c>
      <c r="E1" s="76" t="e">
        <f>'WK-Basistabelle'!#REF!</f>
        <v>#REF!</v>
      </c>
      <c r="F1" s="73" t="e">
        <f>'WK-Basistabelle'!#REF!</f>
        <v>#REF!</v>
      </c>
      <c r="G1" s="73" t="e">
        <f>'WK-Basistabelle'!#REF!</f>
        <v>#REF!</v>
      </c>
      <c r="H1" s="73" t="e">
        <f>'WK-Basistabelle'!#REF!</f>
        <v>#REF!</v>
      </c>
      <c r="I1" s="73" t="e">
        <f>'WK-Basistabelle'!#REF!</f>
        <v>#REF!</v>
      </c>
      <c r="J1" s="74" t="e">
        <f>'WK-Basistabelle'!#REF!</f>
        <v>#REF!</v>
      </c>
    </row>
    <row r="2" spans="1:10" s="18" customFormat="1" ht="16.5" hidden="1" thickBot="1">
      <c r="A2" s="22">
        <v>16</v>
      </c>
      <c r="B2" s="68" t="e">
        <f>'WK-Basistabelle'!#REF!</f>
        <v>#REF!</v>
      </c>
      <c r="C2" s="29" t="e">
        <f>'WK-Basistabelle'!#REF!</f>
        <v>#REF!</v>
      </c>
      <c r="D2" s="23" t="e">
        <f>'WK-Basistabelle'!#REF!</f>
        <v>#REF!</v>
      </c>
      <c r="E2" s="23" t="e">
        <f>'WK-Basistabelle'!#REF!</f>
        <v>#REF!</v>
      </c>
      <c r="F2" s="50" t="e">
        <f>'WK-Basistabelle'!#REF!</f>
        <v>#REF!</v>
      </c>
      <c r="G2" s="50" t="e">
        <f>'WK-Basistabelle'!#REF!</f>
        <v>#REF!</v>
      </c>
      <c r="H2" s="50" t="e">
        <f>'WK-Basistabelle'!#REF!</f>
        <v>#REF!</v>
      </c>
      <c r="I2" s="50" t="e">
        <f>'WK-Basistabelle'!#REF!</f>
        <v>#REF!</v>
      </c>
      <c r="J2" s="51" t="e">
        <f>'WK-Basistabelle'!#REF!</f>
        <v>#REF!</v>
      </c>
    </row>
    <row r="3" spans="1:10" s="30" customFormat="1" ht="15.75">
      <c r="A3" s="31"/>
      <c r="B3" s="31"/>
      <c r="C3" s="39"/>
      <c r="D3" s="39"/>
      <c r="E3" s="39"/>
      <c r="F3" s="31"/>
      <c r="G3" s="31"/>
      <c r="H3" s="40"/>
      <c r="I3" s="31"/>
      <c r="J3" s="31"/>
    </row>
    <row r="4" spans="1:10" s="18" customFormat="1" ht="15.75">
      <c r="A4" s="310" t="s">
        <v>328</v>
      </c>
      <c r="B4" s="310"/>
      <c r="C4" s="309"/>
      <c r="D4" s="309"/>
      <c r="E4" s="309"/>
      <c r="F4" s="309"/>
      <c r="G4" s="309"/>
      <c r="H4" s="24"/>
      <c r="I4" s="20"/>
      <c r="J4" s="20"/>
    </row>
    <row r="5" spans="1:10" s="18" customFormat="1" ht="16.5" thickBot="1">
      <c r="A5" s="20"/>
      <c r="B5" s="20"/>
      <c r="C5" s="25"/>
      <c r="D5" s="201"/>
      <c r="E5" s="201"/>
      <c r="F5" s="20"/>
      <c r="G5" s="20"/>
      <c r="H5" s="24"/>
      <c r="I5" s="20"/>
      <c r="J5" s="20"/>
    </row>
    <row r="6" spans="1:10" s="18" customFormat="1" ht="16.5" thickBot="1">
      <c r="A6" s="14" t="s">
        <v>8</v>
      </c>
      <c r="B6" s="17" t="s">
        <v>11</v>
      </c>
      <c r="C6" s="228" t="s">
        <v>0</v>
      </c>
      <c r="D6" s="228" t="s">
        <v>6</v>
      </c>
      <c r="E6" s="229" t="s">
        <v>2</v>
      </c>
      <c r="F6" s="17" t="s">
        <v>3</v>
      </c>
      <c r="G6" s="15" t="s">
        <v>20</v>
      </c>
      <c r="H6" s="15" t="s">
        <v>4</v>
      </c>
      <c r="I6" s="15" t="s">
        <v>5</v>
      </c>
      <c r="J6" s="215" t="s">
        <v>15</v>
      </c>
    </row>
    <row r="7" spans="1:11" s="246" customFormat="1" ht="15.75">
      <c r="A7" s="288">
        <v>1</v>
      </c>
      <c r="B7" s="299">
        <f>'WK-Basistabelle'!C142</f>
        <v>10</v>
      </c>
      <c r="C7" s="300" t="str">
        <f>'WK-Basistabelle'!D142</f>
        <v>Casper</v>
      </c>
      <c r="D7" s="300" t="str">
        <f>'WK-Basistabelle'!E142</f>
        <v>Hanna</v>
      </c>
      <c r="E7" s="301" t="str">
        <f>'WK-Basistabelle'!F142</f>
        <v>MTV Stadeln</v>
      </c>
      <c r="F7" s="302">
        <f>'WK-Basistabelle'!G142</f>
        <v>12.95</v>
      </c>
      <c r="G7" s="303">
        <f>'WK-Basistabelle'!H142</f>
        <v>11.1</v>
      </c>
      <c r="H7" s="303">
        <f>'WK-Basistabelle'!I142</f>
        <v>12.7</v>
      </c>
      <c r="I7" s="303">
        <f>'WK-Basistabelle'!J142</f>
        <v>12.6</v>
      </c>
      <c r="J7" s="304">
        <f>'WK-Basistabelle'!K142</f>
        <v>49.35</v>
      </c>
      <c r="K7" s="18"/>
    </row>
    <row r="8" spans="1:10" s="18" customFormat="1" ht="15.75">
      <c r="A8" s="279">
        <v>1</v>
      </c>
      <c r="B8" s="280">
        <f>'WK-Basistabelle'!C134</f>
        <v>10</v>
      </c>
      <c r="C8" s="281" t="str">
        <f>'WK-Basistabelle'!D134</f>
        <v>Bauer</v>
      </c>
      <c r="D8" s="281" t="str">
        <f>'WK-Basistabelle'!E134</f>
        <v>Nele</v>
      </c>
      <c r="E8" s="282" t="str">
        <f>'WK-Basistabelle'!F134</f>
        <v>ASV Cham 2</v>
      </c>
      <c r="F8" s="283">
        <f>'WK-Basistabelle'!G134</f>
        <v>12.2</v>
      </c>
      <c r="G8" s="284">
        <f>'WK-Basistabelle'!H134</f>
        <v>11.1</v>
      </c>
      <c r="H8" s="284">
        <f>'WK-Basistabelle'!I134</f>
        <v>12.7</v>
      </c>
      <c r="I8" s="284">
        <f>'WK-Basistabelle'!J134</f>
        <v>13.35</v>
      </c>
      <c r="J8" s="285">
        <f>'WK-Basistabelle'!K134</f>
        <v>49.35</v>
      </c>
    </row>
    <row r="9" spans="1:10" s="18" customFormat="1" ht="15.75">
      <c r="A9" s="19">
        <v>3</v>
      </c>
      <c r="B9" s="71">
        <f>'WK-Basistabelle'!C140</f>
        <v>10</v>
      </c>
      <c r="C9" s="219" t="str">
        <f>'WK-Basistabelle'!D140</f>
        <v>Irrgang</v>
      </c>
      <c r="D9" s="219" t="str">
        <f>'WK-Basistabelle'!E140</f>
        <v>Jule</v>
      </c>
      <c r="E9" s="220" t="str">
        <f>'WK-Basistabelle'!F140</f>
        <v>ASV Cham 1</v>
      </c>
      <c r="F9" s="261">
        <f>'WK-Basistabelle'!G140</f>
        <v>11.8</v>
      </c>
      <c r="G9" s="257">
        <f>'WK-Basistabelle'!H140</f>
        <v>11.45</v>
      </c>
      <c r="H9" s="257">
        <f>'WK-Basistabelle'!I140</f>
        <v>12.5</v>
      </c>
      <c r="I9" s="257">
        <f>'WK-Basistabelle'!J140</f>
        <v>13</v>
      </c>
      <c r="J9" s="84">
        <f>'WK-Basistabelle'!K140</f>
        <v>48.75</v>
      </c>
    </row>
    <row r="10" spans="1:10" s="18" customFormat="1" ht="15.75">
      <c r="A10" s="19">
        <v>4</v>
      </c>
      <c r="B10" s="71">
        <f>'WK-Basistabelle'!C133</f>
        <v>10</v>
      </c>
      <c r="C10" s="219" t="str">
        <f>'WK-Basistabelle'!D133</f>
        <v>Schönberger</v>
      </c>
      <c r="D10" s="219" t="str">
        <f>'WK-Basistabelle'!E133</f>
        <v>Fanny</v>
      </c>
      <c r="E10" s="220" t="str">
        <f>'WK-Basistabelle'!F133</f>
        <v>ASV Cham 1</v>
      </c>
      <c r="F10" s="261">
        <f>'WK-Basistabelle'!G133</f>
        <v>11.3</v>
      </c>
      <c r="G10" s="257">
        <f>'WK-Basistabelle'!H133</f>
        <v>10.1</v>
      </c>
      <c r="H10" s="257">
        <f>'WK-Basistabelle'!I133</f>
        <v>11.85</v>
      </c>
      <c r="I10" s="257">
        <f>'WK-Basistabelle'!J133</f>
        <v>12.3</v>
      </c>
      <c r="J10" s="84">
        <f>'WK-Basistabelle'!K133</f>
        <v>45.55</v>
      </c>
    </row>
    <row r="11" spans="1:10" s="18" customFormat="1" ht="15.75">
      <c r="A11" s="19">
        <v>5</v>
      </c>
      <c r="B11" s="71">
        <f>'WK-Basistabelle'!C132</f>
        <v>10</v>
      </c>
      <c r="C11" s="219" t="str">
        <f>'WK-Basistabelle'!D132</f>
        <v>Lommer</v>
      </c>
      <c r="D11" s="219" t="str">
        <f>'WK-Basistabelle'!E132</f>
        <v>Mia</v>
      </c>
      <c r="E11" s="220" t="str">
        <f>'WK-Basistabelle'!F132</f>
        <v>ASV Cham 1</v>
      </c>
      <c r="F11" s="261">
        <f>'WK-Basistabelle'!G132</f>
        <v>11.6</v>
      </c>
      <c r="G11" s="257">
        <f>'WK-Basistabelle'!H132</f>
        <v>11.15</v>
      </c>
      <c r="H11" s="257">
        <f>'WK-Basistabelle'!I132</f>
        <v>10.75</v>
      </c>
      <c r="I11" s="257">
        <f>'WK-Basistabelle'!J132</f>
        <v>11.7</v>
      </c>
      <c r="J11" s="84">
        <f>'WK-Basistabelle'!K132</f>
        <v>45.2</v>
      </c>
    </row>
    <row r="12" spans="1:10" s="18" customFormat="1" ht="15.75">
      <c r="A12" s="19">
        <v>6</v>
      </c>
      <c r="B12" s="71">
        <f>'WK-Basistabelle'!C139</f>
        <v>10</v>
      </c>
      <c r="C12" s="219" t="str">
        <f>'WK-Basistabelle'!D139</f>
        <v>Huber</v>
      </c>
      <c r="D12" s="219" t="str">
        <f>'WK-Basistabelle'!E139</f>
        <v>Marlen</v>
      </c>
      <c r="E12" s="220" t="str">
        <f>'WK-Basistabelle'!F139</f>
        <v>ASV Cham 1</v>
      </c>
      <c r="F12" s="261">
        <f>'WK-Basistabelle'!G139</f>
        <v>11.9</v>
      </c>
      <c r="G12" s="257">
        <f>'WK-Basistabelle'!H139</f>
        <v>7.85</v>
      </c>
      <c r="H12" s="257">
        <f>'WK-Basistabelle'!I139</f>
        <v>12.25</v>
      </c>
      <c r="I12" s="257">
        <f>'WK-Basistabelle'!J139</f>
        <v>12.6</v>
      </c>
      <c r="J12" s="84">
        <f>'WK-Basistabelle'!K139</f>
        <v>44.6</v>
      </c>
    </row>
    <row r="13" spans="1:10" s="18" customFormat="1" ht="15.75">
      <c r="A13" s="19">
        <v>7</v>
      </c>
      <c r="B13" s="71">
        <f>'WK-Basistabelle'!C144</f>
        <v>10</v>
      </c>
      <c r="C13" s="219" t="str">
        <f>'WK-Basistabelle'!D144</f>
        <v>Winkler</v>
      </c>
      <c r="D13" s="219" t="str">
        <f>'WK-Basistabelle'!E144</f>
        <v>Marlene</v>
      </c>
      <c r="E13" s="220" t="str">
        <f>'WK-Basistabelle'!F144</f>
        <v>TS Herzogenaurach</v>
      </c>
      <c r="F13" s="261">
        <f>'WK-Basistabelle'!G144</f>
        <v>12.2</v>
      </c>
      <c r="G13" s="257">
        <f>'WK-Basistabelle'!H144</f>
        <v>9.5</v>
      </c>
      <c r="H13" s="257">
        <f>'WK-Basistabelle'!I144</f>
        <v>11.15</v>
      </c>
      <c r="I13" s="257">
        <f>'WK-Basistabelle'!J144</f>
        <v>11.5</v>
      </c>
      <c r="J13" s="84">
        <f>'WK-Basistabelle'!K144</f>
        <v>44.35</v>
      </c>
    </row>
    <row r="14" spans="1:10" s="18" customFormat="1" ht="15.75">
      <c r="A14" s="19">
        <v>8</v>
      </c>
      <c r="B14" s="71">
        <f>'WK-Basistabelle'!C143</f>
        <v>10</v>
      </c>
      <c r="C14" s="219" t="str">
        <f>'WK-Basistabelle'!D143</f>
        <v>Böhme</v>
      </c>
      <c r="D14" s="219" t="str">
        <f>'WK-Basistabelle'!E143</f>
        <v>Mattea</v>
      </c>
      <c r="E14" s="220" t="str">
        <f>'WK-Basistabelle'!F143</f>
        <v>TS Herzogenaurach</v>
      </c>
      <c r="F14" s="261">
        <f>'WK-Basistabelle'!G143</f>
        <v>11.55</v>
      </c>
      <c r="G14" s="257">
        <f>'WK-Basistabelle'!H143</f>
        <v>7.65</v>
      </c>
      <c r="H14" s="257">
        <f>'WK-Basistabelle'!I143</f>
        <v>10.6</v>
      </c>
      <c r="I14" s="257">
        <f>'WK-Basistabelle'!J143</f>
        <v>11.35</v>
      </c>
      <c r="J14" s="84">
        <f>'WK-Basistabelle'!K143</f>
        <v>41.150000000000006</v>
      </c>
    </row>
    <row r="15" spans="1:11" s="246" customFormat="1" ht="15.75">
      <c r="A15" s="279">
        <v>9</v>
      </c>
      <c r="B15" s="280">
        <f>'WK-Basistabelle'!C131</f>
        <v>10</v>
      </c>
      <c r="C15" s="281" t="str">
        <f>'WK-Basistabelle'!D131</f>
        <v>Mauerer </v>
      </c>
      <c r="D15" s="281" t="str">
        <f>'WK-Basistabelle'!E131</f>
        <v>Emily</v>
      </c>
      <c r="E15" s="282" t="str">
        <f>'WK-Basistabelle'!F131</f>
        <v>ASV Cham 1</v>
      </c>
      <c r="F15" s="283">
        <f>'WK-Basistabelle'!G131</f>
        <v>10.25</v>
      </c>
      <c r="G15" s="284">
        <f>'WK-Basistabelle'!H131</f>
        <v>8.25</v>
      </c>
      <c r="H15" s="284">
        <f>'WK-Basistabelle'!I131</f>
        <v>9.55</v>
      </c>
      <c r="I15" s="284">
        <f>'WK-Basistabelle'!J131</f>
        <v>12.15</v>
      </c>
      <c r="J15" s="285">
        <f>'WK-Basistabelle'!K131</f>
        <v>40.2</v>
      </c>
      <c r="K15" s="18"/>
    </row>
    <row r="16" spans="1:10" s="18" customFormat="1" ht="15.75">
      <c r="A16" s="279">
        <v>9</v>
      </c>
      <c r="B16" s="280">
        <f>'WK-Basistabelle'!C141</f>
        <v>10</v>
      </c>
      <c r="C16" s="281" t="str">
        <f>'WK-Basistabelle'!D141</f>
        <v>Lorz</v>
      </c>
      <c r="D16" s="281" t="str">
        <f>'WK-Basistabelle'!E141</f>
        <v>Amelie</v>
      </c>
      <c r="E16" s="282" t="str">
        <f>'WK-Basistabelle'!F141</f>
        <v>TG Röttenbach</v>
      </c>
      <c r="F16" s="283">
        <f>'WK-Basistabelle'!G141</f>
        <v>10.45</v>
      </c>
      <c r="G16" s="284">
        <f>'WK-Basistabelle'!H141</f>
        <v>7.55</v>
      </c>
      <c r="H16" s="284">
        <f>'WK-Basistabelle'!I141</f>
        <v>11.25</v>
      </c>
      <c r="I16" s="284">
        <f>'WK-Basistabelle'!J141</f>
        <v>10.95</v>
      </c>
      <c r="J16" s="285">
        <f>'WK-Basistabelle'!K141</f>
        <v>40.2</v>
      </c>
    </row>
    <row r="17" spans="1:10" s="18" customFormat="1" ht="15.75">
      <c r="A17" s="19">
        <v>11</v>
      </c>
      <c r="B17" s="71">
        <f>'WK-Basistabelle'!C136</f>
        <v>10</v>
      </c>
      <c r="C17" s="219" t="str">
        <f>'WK-Basistabelle'!D136</f>
        <v>Reitmeier</v>
      </c>
      <c r="D17" s="219" t="str">
        <f>'WK-Basistabelle'!E136</f>
        <v>Sofie</v>
      </c>
      <c r="E17" s="220" t="str">
        <f>'WK-Basistabelle'!F136</f>
        <v>ASV Cham 2</v>
      </c>
      <c r="F17" s="261">
        <f>'WK-Basistabelle'!G136</f>
        <v>11.35</v>
      </c>
      <c r="G17" s="257">
        <f>'WK-Basistabelle'!H136</f>
        <v>5.75</v>
      </c>
      <c r="H17" s="257">
        <f>'WK-Basistabelle'!I136</f>
        <v>10.9</v>
      </c>
      <c r="I17" s="257">
        <f>'WK-Basistabelle'!J136</f>
        <v>11</v>
      </c>
      <c r="J17" s="84">
        <f>'WK-Basistabelle'!K136</f>
        <v>39</v>
      </c>
    </row>
    <row r="18" spans="1:10" s="18" customFormat="1" ht="15.75">
      <c r="A18" s="19">
        <v>12</v>
      </c>
      <c r="B18" s="71">
        <f>'WK-Basistabelle'!C137</f>
        <v>10</v>
      </c>
      <c r="C18" s="219" t="str">
        <f>'WK-Basistabelle'!D137</f>
        <v>Früchtl</v>
      </c>
      <c r="D18" s="219" t="str">
        <f>'WK-Basistabelle'!E137</f>
        <v>Lea-Maria</v>
      </c>
      <c r="E18" s="220" t="str">
        <f>'WK-Basistabelle'!F137</f>
        <v>ASV Cham 2</v>
      </c>
      <c r="F18" s="261">
        <f>'WK-Basistabelle'!G137</f>
        <v>10.6</v>
      </c>
      <c r="G18" s="257">
        <f>'WK-Basistabelle'!H137</f>
        <v>6.35</v>
      </c>
      <c r="H18" s="257">
        <f>'WK-Basistabelle'!I137</f>
        <v>8.7</v>
      </c>
      <c r="I18" s="257">
        <f>'WK-Basistabelle'!J137</f>
        <v>11.1</v>
      </c>
      <c r="J18" s="84">
        <f>'WK-Basistabelle'!K137</f>
        <v>36.75</v>
      </c>
    </row>
    <row r="19" spans="1:10" s="18" customFormat="1" ht="15.75">
      <c r="A19" s="19">
        <v>13</v>
      </c>
      <c r="B19" s="71">
        <f>'WK-Basistabelle'!C135</f>
        <v>10</v>
      </c>
      <c r="C19" s="219" t="str">
        <f>'WK-Basistabelle'!D135</f>
        <v>Beckmann</v>
      </c>
      <c r="D19" s="219" t="str">
        <f>'WK-Basistabelle'!E135</f>
        <v>Runa</v>
      </c>
      <c r="E19" s="220" t="str">
        <f>'WK-Basistabelle'!F135</f>
        <v>ASV Cham 2</v>
      </c>
      <c r="F19" s="261">
        <f>'WK-Basistabelle'!G135</f>
        <v>10.6</v>
      </c>
      <c r="G19" s="257">
        <f>'WK-Basistabelle'!H135</f>
        <v>0</v>
      </c>
      <c r="H19" s="257">
        <f>'WK-Basistabelle'!I135</f>
        <v>11.55</v>
      </c>
      <c r="I19" s="257">
        <f>'WK-Basistabelle'!J135</f>
        <v>10.8</v>
      </c>
      <c r="J19" s="84">
        <f>'WK-Basistabelle'!K135</f>
        <v>32.95</v>
      </c>
    </row>
    <row r="20" spans="1:11" s="18" customFormat="1" ht="15.75">
      <c r="A20" s="242">
        <v>1</v>
      </c>
      <c r="B20" s="243">
        <f>'WK-Basistabelle'!C130</f>
        <v>10</v>
      </c>
      <c r="C20" s="244" t="str">
        <f>'WK-Basistabelle'!D130</f>
        <v>Stelzer</v>
      </c>
      <c r="D20" s="244" t="str">
        <f>'WK-Basistabelle'!E130</f>
        <v>Alena</v>
      </c>
      <c r="E20" s="245" t="str">
        <f>'WK-Basistabelle'!F130</f>
        <v>ASV Cham 1</v>
      </c>
      <c r="F20" s="262">
        <f>'WK-Basistabelle'!G130</f>
        <v>0</v>
      </c>
      <c r="G20" s="263">
        <f>'WK-Basistabelle'!H130</f>
        <v>0</v>
      </c>
      <c r="H20" s="263">
        <f>'WK-Basistabelle'!I130</f>
        <v>0</v>
      </c>
      <c r="I20" s="263">
        <f>'WK-Basistabelle'!J130</f>
        <v>0</v>
      </c>
      <c r="J20" s="264">
        <f>'WK-Basistabelle'!K130</f>
        <v>0</v>
      </c>
      <c r="K20" s="246"/>
    </row>
    <row r="21" spans="1:11" s="18" customFormat="1" ht="16.5" thickBot="1">
      <c r="A21" s="266">
        <v>9</v>
      </c>
      <c r="B21" s="267">
        <f>'WK-Basistabelle'!C138</f>
        <v>10</v>
      </c>
      <c r="C21" s="276" t="str">
        <f>'WK-Basistabelle'!D138</f>
        <v>Raab</v>
      </c>
      <c r="D21" s="276" t="str">
        <f>'WK-Basistabelle'!E138</f>
        <v>Veronika</v>
      </c>
      <c r="E21" s="269" t="str">
        <f>'WK-Basistabelle'!F138</f>
        <v>ASV Cham</v>
      </c>
      <c r="F21" s="270">
        <f>'WK-Basistabelle'!G138</f>
        <v>0</v>
      </c>
      <c r="G21" s="271">
        <f>'WK-Basistabelle'!H138</f>
        <v>0</v>
      </c>
      <c r="H21" s="271">
        <f>'WK-Basistabelle'!I138</f>
        <v>0</v>
      </c>
      <c r="I21" s="271">
        <f>'WK-Basistabelle'!J138</f>
        <v>0</v>
      </c>
      <c r="J21" s="272">
        <f>'WK-Basistabelle'!K138</f>
        <v>0</v>
      </c>
      <c r="K21" s="246"/>
    </row>
    <row r="22" spans="1:11" s="34" customFormat="1" ht="15.75">
      <c r="A22" s="35"/>
      <c r="B22" s="35"/>
      <c r="C22" s="41"/>
      <c r="D22" s="41"/>
      <c r="E22" s="41"/>
      <c r="F22" s="101"/>
      <c r="G22" s="101"/>
      <c r="H22" s="101"/>
      <c r="I22" s="101"/>
      <c r="J22" s="101"/>
      <c r="K22" s="102"/>
    </row>
    <row r="23" spans="1:11" s="34" customFormat="1" ht="15.75">
      <c r="A23" s="35"/>
      <c r="B23" s="35"/>
      <c r="C23" s="41"/>
      <c r="D23" s="41"/>
      <c r="E23" s="41"/>
      <c r="F23" s="101"/>
      <c r="G23" s="101"/>
      <c r="H23" s="101"/>
      <c r="I23" s="101"/>
      <c r="J23" s="101"/>
      <c r="K23" s="102"/>
    </row>
    <row r="24" spans="1:10" s="18" customFormat="1" ht="15.75">
      <c r="A24" s="27"/>
      <c r="B24" s="27"/>
      <c r="C24" s="28"/>
      <c r="D24" s="28"/>
      <c r="E24" s="28"/>
      <c r="F24" s="199"/>
      <c r="G24" s="199"/>
      <c r="H24" s="199"/>
      <c r="I24" s="199"/>
      <c r="J24" s="199"/>
    </row>
    <row r="25" spans="1:10" s="18" customFormat="1" ht="15.75">
      <c r="A25" s="20"/>
      <c r="B25" s="20"/>
      <c r="C25" s="25"/>
      <c r="D25" s="25"/>
      <c r="E25" s="25"/>
      <c r="F25" s="20"/>
      <c r="G25" s="20"/>
      <c r="H25" s="24"/>
      <c r="I25" s="20"/>
      <c r="J25" s="20"/>
    </row>
    <row r="26" spans="1:10" s="18" customFormat="1" ht="15.75">
      <c r="A26" s="310" t="s">
        <v>329</v>
      </c>
      <c r="B26" s="310"/>
      <c r="C26" s="309"/>
      <c r="D26" s="309"/>
      <c r="E26" s="309"/>
      <c r="F26" s="309"/>
      <c r="G26" s="309"/>
      <c r="H26" s="24"/>
      <c r="I26" s="20"/>
      <c r="J26" s="20"/>
    </row>
    <row r="27" spans="1:10" s="18" customFormat="1" ht="16.5" thickBot="1">
      <c r="A27" s="20"/>
      <c r="B27" s="20"/>
      <c r="C27" s="25"/>
      <c r="D27" s="201"/>
      <c r="E27" s="201"/>
      <c r="F27" s="20"/>
      <c r="G27" s="20"/>
      <c r="H27" s="24"/>
      <c r="I27" s="20"/>
      <c r="J27" s="20"/>
    </row>
    <row r="28" spans="1:10" s="18" customFormat="1" ht="16.5" thickBot="1">
      <c r="A28" s="14" t="s">
        <v>8</v>
      </c>
      <c r="B28" s="17" t="s">
        <v>11</v>
      </c>
      <c r="C28" s="228" t="s">
        <v>0</v>
      </c>
      <c r="D28" s="228" t="s">
        <v>6</v>
      </c>
      <c r="E28" s="229" t="s">
        <v>2</v>
      </c>
      <c r="F28" s="96" t="s">
        <v>3</v>
      </c>
      <c r="G28" s="15" t="s">
        <v>20</v>
      </c>
      <c r="H28" s="15" t="s">
        <v>4</v>
      </c>
      <c r="I28" s="15" t="s">
        <v>5</v>
      </c>
      <c r="J28" s="215" t="s">
        <v>15</v>
      </c>
    </row>
    <row r="29" spans="1:10" s="18" customFormat="1" ht="15.75">
      <c r="A29" s="69">
        <v>1</v>
      </c>
      <c r="B29" s="70">
        <f>'WK-Basistabelle'!C161</f>
        <v>11</v>
      </c>
      <c r="C29" s="217" t="str">
        <f>'WK-Basistabelle'!D161</f>
        <v>Schuster</v>
      </c>
      <c r="D29" s="217" t="str">
        <f>'WK-Basistabelle'!E161</f>
        <v>Sari</v>
      </c>
      <c r="E29" s="218" t="str">
        <f>'WK-Basistabelle'!F161</f>
        <v>MTV Stadeln</v>
      </c>
      <c r="F29" s="260">
        <f>'WK-Basistabelle'!G161</f>
        <v>13.05</v>
      </c>
      <c r="G29" s="255">
        <f>'WK-Basistabelle'!H161</f>
        <v>11.55</v>
      </c>
      <c r="H29" s="255">
        <f>'WK-Basistabelle'!I161</f>
        <v>12.9</v>
      </c>
      <c r="I29" s="255">
        <f>'WK-Basistabelle'!J161</f>
        <v>12.95</v>
      </c>
      <c r="J29" s="83">
        <f>'WK-Basistabelle'!K161</f>
        <v>50.45</v>
      </c>
    </row>
    <row r="30" spans="1:10" s="18" customFormat="1" ht="15.75">
      <c r="A30" s="19">
        <v>2</v>
      </c>
      <c r="B30" s="71">
        <f>'WK-Basistabelle'!C160</f>
        <v>11</v>
      </c>
      <c r="C30" s="219" t="str">
        <f>'WK-Basistabelle'!D160</f>
        <v>König</v>
      </c>
      <c r="D30" s="219" t="str">
        <f>'WK-Basistabelle'!E160</f>
        <v>Katharina</v>
      </c>
      <c r="E30" s="220" t="str">
        <f>'WK-Basistabelle'!F160</f>
        <v>MTV Stadeln</v>
      </c>
      <c r="F30" s="261">
        <f>'WK-Basistabelle'!G160</f>
        <v>12.75</v>
      </c>
      <c r="G30" s="257">
        <f>'WK-Basistabelle'!H160</f>
        <v>10.5</v>
      </c>
      <c r="H30" s="257">
        <f>'WK-Basistabelle'!I160</f>
        <v>12.3</v>
      </c>
      <c r="I30" s="257">
        <f>'WK-Basistabelle'!J160</f>
        <v>12.25</v>
      </c>
      <c r="J30" s="84">
        <f>'WK-Basistabelle'!K160</f>
        <v>47.8</v>
      </c>
    </row>
    <row r="31" spans="1:10" s="18" customFormat="1" ht="15.75">
      <c r="A31" s="19">
        <v>3</v>
      </c>
      <c r="B31" s="71">
        <f>'WK-Basistabelle'!C154</f>
        <v>11</v>
      </c>
      <c r="C31" s="219" t="str">
        <f>'WK-Basistabelle'!D154</f>
        <v>Mayer</v>
      </c>
      <c r="D31" s="219" t="str">
        <f>'WK-Basistabelle'!E154</f>
        <v>Kerstin</v>
      </c>
      <c r="E31" s="220" t="str">
        <f>'WK-Basistabelle'!F154</f>
        <v>ASV Cham 2</v>
      </c>
      <c r="F31" s="261">
        <f>'WK-Basistabelle'!G154</f>
        <v>12.3</v>
      </c>
      <c r="G31" s="257">
        <f>'WK-Basistabelle'!H154</f>
        <v>10.95</v>
      </c>
      <c r="H31" s="257">
        <f>'WK-Basistabelle'!I154</f>
        <v>12.1</v>
      </c>
      <c r="I31" s="257">
        <f>'WK-Basistabelle'!J154</f>
        <v>12.2</v>
      </c>
      <c r="J31" s="84">
        <f>'WK-Basistabelle'!K154</f>
        <v>47.55</v>
      </c>
    </row>
    <row r="32" spans="1:10" s="18" customFormat="1" ht="15.75">
      <c r="A32" s="19">
        <v>4</v>
      </c>
      <c r="B32" s="71">
        <f>'WK-Basistabelle'!C159</f>
        <v>11</v>
      </c>
      <c r="C32" s="219" t="str">
        <f>'WK-Basistabelle'!D159</f>
        <v>Höld</v>
      </c>
      <c r="D32" s="219" t="str">
        <f>'WK-Basistabelle'!E159</f>
        <v>Juliane</v>
      </c>
      <c r="E32" s="220" t="str">
        <f>'WK-Basistabelle'!F159</f>
        <v>MTV Stadeln</v>
      </c>
      <c r="F32" s="261">
        <f>'WK-Basistabelle'!G159</f>
        <v>12.95</v>
      </c>
      <c r="G32" s="257">
        <f>'WK-Basistabelle'!H159</f>
        <v>11.15</v>
      </c>
      <c r="H32" s="257">
        <f>'WK-Basistabelle'!I159</f>
        <v>11.05</v>
      </c>
      <c r="I32" s="257">
        <f>'WK-Basistabelle'!J159</f>
        <v>12.1</v>
      </c>
      <c r="J32" s="84">
        <f>'WK-Basistabelle'!K159</f>
        <v>47.25000000000001</v>
      </c>
    </row>
    <row r="33" spans="1:10" s="18" customFormat="1" ht="15.75">
      <c r="A33" s="19">
        <v>5</v>
      </c>
      <c r="B33" s="71">
        <f>'WK-Basistabelle'!C151</f>
        <v>11</v>
      </c>
      <c r="C33" s="219" t="str">
        <f>'WK-Basistabelle'!D151</f>
        <v>Althammer</v>
      </c>
      <c r="D33" s="219" t="str">
        <f>'WK-Basistabelle'!E151</f>
        <v>Lena</v>
      </c>
      <c r="E33" s="220" t="str">
        <f>'WK-Basistabelle'!F151</f>
        <v>ASV Cham 1</v>
      </c>
      <c r="F33" s="261">
        <f>'WK-Basistabelle'!G151</f>
        <v>12.35</v>
      </c>
      <c r="G33" s="257">
        <f>'WK-Basistabelle'!H151</f>
        <v>8.6</v>
      </c>
      <c r="H33" s="257">
        <f>'WK-Basistabelle'!I151</f>
        <v>12.75</v>
      </c>
      <c r="I33" s="257">
        <f>'WK-Basistabelle'!J151</f>
        <v>12.6</v>
      </c>
      <c r="J33" s="84">
        <f>'WK-Basistabelle'!K151</f>
        <v>46.300000000000004</v>
      </c>
    </row>
    <row r="34" spans="1:10" s="18" customFormat="1" ht="15.75">
      <c r="A34" s="19">
        <v>6</v>
      </c>
      <c r="B34" s="71">
        <f>'WK-Basistabelle'!C147</f>
        <v>11</v>
      </c>
      <c r="C34" s="219" t="str">
        <f>'WK-Basistabelle'!D147</f>
        <v>Wagner</v>
      </c>
      <c r="D34" s="219" t="str">
        <f>'WK-Basistabelle'!E147</f>
        <v>Vanessa</v>
      </c>
      <c r="E34" s="220" t="str">
        <f>'WK-Basistabelle'!F147</f>
        <v>TSV Kriegshaber</v>
      </c>
      <c r="F34" s="261">
        <f>'WK-Basistabelle'!G147</f>
        <v>11.75</v>
      </c>
      <c r="G34" s="257">
        <f>'WK-Basistabelle'!H147</f>
        <v>10.85</v>
      </c>
      <c r="H34" s="257">
        <f>'WK-Basistabelle'!I147</f>
        <v>11.15</v>
      </c>
      <c r="I34" s="257">
        <f>'WK-Basistabelle'!J147</f>
        <v>12.2</v>
      </c>
      <c r="J34" s="84">
        <f>'WK-Basistabelle'!K147</f>
        <v>45.95</v>
      </c>
    </row>
    <row r="35" spans="1:10" s="18" customFormat="1" ht="15.75">
      <c r="A35" s="279">
        <v>7</v>
      </c>
      <c r="B35" s="280">
        <f>'WK-Basistabelle'!C156</f>
        <v>11</v>
      </c>
      <c r="C35" s="281" t="str">
        <f>'WK-Basistabelle'!D156</f>
        <v>Heyes</v>
      </c>
      <c r="D35" s="281" t="str">
        <f>'WK-Basistabelle'!E156</f>
        <v>Tessa</v>
      </c>
      <c r="E35" s="282" t="str">
        <f>'WK-Basistabelle'!F156</f>
        <v>ASV Cham 2</v>
      </c>
      <c r="F35" s="283">
        <f>'WK-Basistabelle'!G156</f>
        <v>10.55</v>
      </c>
      <c r="G35" s="284">
        <f>'WK-Basistabelle'!H156</f>
        <v>10.1</v>
      </c>
      <c r="H35" s="284">
        <f>'WK-Basistabelle'!I156</f>
        <v>13.25</v>
      </c>
      <c r="I35" s="284">
        <f>'WK-Basistabelle'!J156</f>
        <v>11.75</v>
      </c>
      <c r="J35" s="285">
        <f>'WK-Basistabelle'!K156</f>
        <v>45.65</v>
      </c>
    </row>
    <row r="36" spans="1:10" s="18" customFormat="1" ht="15.75">
      <c r="A36" s="279">
        <v>7</v>
      </c>
      <c r="B36" s="280">
        <f>'WK-Basistabelle'!C153</f>
        <v>11</v>
      </c>
      <c r="C36" s="281" t="str">
        <f>'WK-Basistabelle'!D153</f>
        <v>Reil</v>
      </c>
      <c r="D36" s="281" t="str">
        <f>'WK-Basistabelle'!E153</f>
        <v>Franziska</v>
      </c>
      <c r="E36" s="282" t="str">
        <f>'WK-Basistabelle'!F153</f>
        <v>ASV Cham 2</v>
      </c>
      <c r="F36" s="283">
        <f>'WK-Basistabelle'!G153</f>
        <v>11.8</v>
      </c>
      <c r="G36" s="284">
        <f>'WK-Basistabelle'!H153</f>
        <v>8.6</v>
      </c>
      <c r="H36" s="284">
        <f>'WK-Basistabelle'!I153</f>
        <v>12.45</v>
      </c>
      <c r="I36" s="284">
        <f>'WK-Basistabelle'!J153</f>
        <v>12.8</v>
      </c>
      <c r="J36" s="285">
        <f>'WK-Basistabelle'!K153</f>
        <v>45.64999999999999</v>
      </c>
    </row>
    <row r="37" spans="1:10" s="18" customFormat="1" ht="15.75">
      <c r="A37" s="19">
        <v>9</v>
      </c>
      <c r="B37" s="71">
        <f>'WK-Basistabelle'!C162</f>
        <v>11</v>
      </c>
      <c r="C37" s="219" t="str">
        <f>'WK-Basistabelle'!D162</f>
        <v>Maul </v>
      </c>
      <c r="D37" s="219" t="str">
        <f>'WK-Basistabelle'!E162</f>
        <v>Saskia</v>
      </c>
      <c r="E37" s="220" t="str">
        <f>'WK-Basistabelle'!F162</f>
        <v>SV Rednitzhembach</v>
      </c>
      <c r="F37" s="261">
        <f>'WK-Basistabelle'!G162</f>
        <v>12.2</v>
      </c>
      <c r="G37" s="257">
        <f>'WK-Basistabelle'!H162</f>
        <v>10.1</v>
      </c>
      <c r="H37" s="257">
        <f>'WK-Basistabelle'!I162</f>
        <v>11.4</v>
      </c>
      <c r="I37" s="257">
        <f>'WK-Basistabelle'!J162</f>
        <v>11.65</v>
      </c>
      <c r="J37" s="84">
        <f>'WK-Basistabelle'!K162</f>
        <v>45.349999999999994</v>
      </c>
    </row>
    <row r="38" spans="1:10" s="18" customFormat="1" ht="15.75">
      <c r="A38" s="19">
        <v>10</v>
      </c>
      <c r="B38" s="71">
        <f>'WK-Basistabelle'!C149</f>
        <v>11</v>
      </c>
      <c r="C38" s="219" t="str">
        <f>'WK-Basistabelle'!D149</f>
        <v>Christ</v>
      </c>
      <c r="D38" s="219" t="str">
        <f>'WK-Basistabelle'!E149</f>
        <v>Johanna</v>
      </c>
      <c r="E38" s="220" t="str">
        <f>'WK-Basistabelle'!F149</f>
        <v>TSV Kriegshaber</v>
      </c>
      <c r="F38" s="261">
        <f>'WK-Basistabelle'!G149</f>
        <v>12.5</v>
      </c>
      <c r="G38" s="257">
        <f>'WK-Basistabelle'!H149</f>
        <v>8.2</v>
      </c>
      <c r="H38" s="257">
        <f>'WK-Basistabelle'!I149</f>
        <v>11.15</v>
      </c>
      <c r="I38" s="257">
        <f>'WK-Basistabelle'!J149</f>
        <v>13</v>
      </c>
      <c r="J38" s="84">
        <f>'WK-Basistabelle'!K149</f>
        <v>44.85</v>
      </c>
    </row>
    <row r="39" spans="1:10" s="18" customFormat="1" ht="15.75">
      <c r="A39" s="19">
        <v>11</v>
      </c>
      <c r="B39" s="71">
        <f>'WK-Basistabelle'!C150</f>
        <v>11</v>
      </c>
      <c r="C39" s="219" t="str">
        <f>'WK-Basistabelle'!D150</f>
        <v>Säckl</v>
      </c>
      <c r="D39" s="219" t="str">
        <f>'WK-Basistabelle'!E150</f>
        <v>Giulia</v>
      </c>
      <c r="E39" s="220" t="str">
        <f>'WK-Basistabelle'!F150</f>
        <v>ASV Cham 1</v>
      </c>
      <c r="F39" s="261">
        <f>'WK-Basistabelle'!G150</f>
        <v>12.2</v>
      </c>
      <c r="G39" s="257">
        <f>'WK-Basistabelle'!H150</f>
        <v>8.55</v>
      </c>
      <c r="H39" s="257">
        <f>'WK-Basistabelle'!I150</f>
        <v>10.85</v>
      </c>
      <c r="I39" s="257">
        <f>'WK-Basistabelle'!J150</f>
        <v>12.55</v>
      </c>
      <c r="J39" s="84">
        <f>'WK-Basistabelle'!K150</f>
        <v>44.150000000000006</v>
      </c>
    </row>
    <row r="40" spans="1:11" s="246" customFormat="1" ht="15.75">
      <c r="A40" s="19">
        <v>12</v>
      </c>
      <c r="B40" s="71">
        <f>'WK-Basistabelle'!C152</f>
        <v>11</v>
      </c>
      <c r="C40" s="219" t="str">
        <f>'WK-Basistabelle'!D152</f>
        <v>Gdanitz</v>
      </c>
      <c r="D40" s="219" t="str">
        <f>'WK-Basistabelle'!E152</f>
        <v>Lina</v>
      </c>
      <c r="E40" s="220" t="str">
        <f>'WK-Basistabelle'!F152</f>
        <v>ASV Cham 1</v>
      </c>
      <c r="F40" s="261">
        <f>'WK-Basistabelle'!G152</f>
        <v>11.05</v>
      </c>
      <c r="G40" s="257">
        <f>'WK-Basistabelle'!H152</f>
        <v>8.75</v>
      </c>
      <c r="H40" s="257">
        <f>'WK-Basistabelle'!I152</f>
        <v>12.05</v>
      </c>
      <c r="I40" s="257">
        <f>'WK-Basistabelle'!J152</f>
        <v>12.1</v>
      </c>
      <c r="J40" s="84">
        <f>'WK-Basistabelle'!K152</f>
        <v>43.95</v>
      </c>
      <c r="K40" s="18"/>
    </row>
    <row r="41" spans="1:10" s="18" customFormat="1" ht="15.75">
      <c r="A41" s="19">
        <v>13</v>
      </c>
      <c r="B41" s="71">
        <f>'WK-Basistabelle'!C148</f>
        <v>11</v>
      </c>
      <c r="C41" s="219" t="str">
        <f>'WK-Basistabelle'!D148</f>
        <v>Bland</v>
      </c>
      <c r="D41" s="219" t="str">
        <f>'WK-Basistabelle'!E148</f>
        <v>Vanessa</v>
      </c>
      <c r="E41" s="220" t="str">
        <f>'WK-Basistabelle'!F148</f>
        <v>TSV Kriegshaber</v>
      </c>
      <c r="F41" s="261">
        <f>'WK-Basistabelle'!G148</f>
        <v>11.35</v>
      </c>
      <c r="G41" s="257">
        <f>'WK-Basistabelle'!H148</f>
        <v>8.05</v>
      </c>
      <c r="H41" s="257">
        <f>'WK-Basistabelle'!I148</f>
        <v>10.4</v>
      </c>
      <c r="I41" s="257">
        <f>'WK-Basistabelle'!J148</f>
        <v>11.85</v>
      </c>
      <c r="J41" s="84">
        <f>'WK-Basistabelle'!K148</f>
        <v>41.65</v>
      </c>
    </row>
    <row r="42" spans="1:10" s="18" customFormat="1" ht="15.75">
      <c r="A42" s="19">
        <v>14</v>
      </c>
      <c r="B42" s="71">
        <f>'WK-Basistabelle'!C155</f>
        <v>11</v>
      </c>
      <c r="C42" s="219" t="str">
        <f>'WK-Basistabelle'!D155</f>
        <v>Michel</v>
      </c>
      <c r="D42" s="219" t="str">
        <f>'WK-Basistabelle'!E155</f>
        <v>Sophia</v>
      </c>
      <c r="E42" s="220" t="str">
        <f>'WK-Basistabelle'!F155</f>
        <v>ASV Cham 2</v>
      </c>
      <c r="F42" s="261">
        <f>'WK-Basistabelle'!G155</f>
        <v>10.6</v>
      </c>
      <c r="G42" s="257">
        <f>'WK-Basistabelle'!H155</f>
        <v>8.1</v>
      </c>
      <c r="H42" s="257">
        <f>'WK-Basistabelle'!I155</f>
        <v>10.6</v>
      </c>
      <c r="I42" s="257">
        <f>'WK-Basistabelle'!J155</f>
        <v>11.65</v>
      </c>
      <c r="J42" s="84">
        <f>'WK-Basistabelle'!K155</f>
        <v>40.949999999999996</v>
      </c>
    </row>
    <row r="43" spans="1:10" s="18" customFormat="1" ht="15.75">
      <c r="A43" s="19">
        <v>15</v>
      </c>
      <c r="B43" s="71">
        <f>'WK-Basistabelle'!C146</f>
        <v>11</v>
      </c>
      <c r="C43" s="219" t="str">
        <f>'WK-Basistabelle'!D146</f>
        <v>Kremser</v>
      </c>
      <c r="D43" s="219" t="str">
        <f>'WK-Basistabelle'!E146</f>
        <v>Jessika</v>
      </c>
      <c r="E43" s="220" t="str">
        <f>'WK-Basistabelle'!F146</f>
        <v>TSV Kriegshaber</v>
      </c>
      <c r="F43" s="261">
        <f>'WK-Basistabelle'!G146</f>
        <v>10.95</v>
      </c>
      <c r="G43" s="257">
        <f>'WK-Basistabelle'!H146</f>
        <v>6.85</v>
      </c>
      <c r="H43" s="257">
        <f>'WK-Basistabelle'!I146</f>
        <v>8.35</v>
      </c>
      <c r="I43" s="257">
        <f>'WK-Basistabelle'!J146</f>
        <v>10.4</v>
      </c>
      <c r="J43" s="84">
        <f>'WK-Basistabelle'!K146</f>
        <v>36.55</v>
      </c>
    </row>
    <row r="44" spans="1:10" s="18" customFormat="1" ht="15.75">
      <c r="A44" s="19">
        <v>16</v>
      </c>
      <c r="B44" s="71">
        <f>'WK-Basistabelle'!C158</f>
        <v>11</v>
      </c>
      <c r="C44" s="219" t="str">
        <f>'WK-Basistabelle'!D158</f>
        <v>Schramm</v>
      </c>
      <c r="D44" s="219" t="str">
        <f>'WK-Basistabelle'!E158</f>
        <v>Marie</v>
      </c>
      <c r="E44" s="220" t="str">
        <f>'WK-Basistabelle'!F158</f>
        <v>TG Röttenbach</v>
      </c>
      <c r="F44" s="261">
        <f>'WK-Basistabelle'!G158</f>
        <v>11</v>
      </c>
      <c r="G44" s="257">
        <f>'WK-Basistabelle'!H158</f>
        <v>2.6</v>
      </c>
      <c r="H44" s="257">
        <f>'WK-Basistabelle'!I158</f>
        <v>11.5</v>
      </c>
      <c r="I44" s="257">
        <f>'WK-Basistabelle'!J158</f>
        <v>10</v>
      </c>
      <c r="J44" s="84">
        <f>'WK-Basistabelle'!K158</f>
        <v>35.1</v>
      </c>
    </row>
    <row r="45" spans="1:11" s="18" customFormat="1" ht="16.5" thickBot="1">
      <c r="A45" s="266">
        <v>12</v>
      </c>
      <c r="B45" s="267">
        <f>'WK-Basistabelle'!C157</f>
        <v>11</v>
      </c>
      <c r="C45" s="276" t="str">
        <f>'WK-Basistabelle'!D157</f>
        <v>Burg</v>
      </c>
      <c r="D45" s="276" t="str">
        <f>'WK-Basistabelle'!E157</f>
        <v>Katharina</v>
      </c>
      <c r="E45" s="269" t="str">
        <f>'WK-Basistabelle'!F157</f>
        <v>TG Röttenbach</v>
      </c>
      <c r="F45" s="270">
        <f>'WK-Basistabelle'!G157</f>
        <v>0</v>
      </c>
      <c r="G45" s="271">
        <f>'WK-Basistabelle'!H157</f>
        <v>0</v>
      </c>
      <c r="H45" s="271">
        <f>'WK-Basistabelle'!I157</f>
        <v>0</v>
      </c>
      <c r="I45" s="271">
        <f>'WK-Basistabelle'!J157</f>
        <v>0</v>
      </c>
      <c r="J45" s="272">
        <f>'WK-Basistabelle'!K157</f>
        <v>0</v>
      </c>
      <c r="K45" s="246"/>
    </row>
    <row r="46" spans="1:11" s="34" customFormat="1" ht="15.75">
      <c r="A46" s="35"/>
      <c r="B46" s="35"/>
      <c r="C46" s="41"/>
      <c r="D46" s="41"/>
      <c r="E46" s="41"/>
      <c r="F46" s="101"/>
      <c r="G46" s="101"/>
      <c r="H46" s="101"/>
      <c r="I46" s="101"/>
      <c r="J46" s="101"/>
      <c r="K46" s="102"/>
    </row>
    <row r="47" spans="1:11" s="34" customFormat="1" ht="15.75">
      <c r="A47" s="35"/>
      <c r="B47" s="35"/>
      <c r="C47" s="41"/>
      <c r="D47" s="41"/>
      <c r="E47" s="41"/>
      <c r="F47" s="101"/>
      <c r="G47" s="101"/>
      <c r="H47" s="101"/>
      <c r="I47" s="101"/>
      <c r="J47" s="101"/>
      <c r="K47" s="102"/>
    </row>
    <row r="48" spans="1:11" s="34" customFormat="1" ht="15.75">
      <c r="A48" s="35"/>
      <c r="B48" s="35"/>
      <c r="C48" s="41"/>
      <c r="D48" s="41"/>
      <c r="E48" s="41"/>
      <c r="F48" s="101"/>
      <c r="G48" s="101"/>
      <c r="H48" s="101"/>
      <c r="I48" s="101"/>
      <c r="J48" s="101"/>
      <c r="K48" s="102"/>
    </row>
    <row r="49" spans="1:10" s="18" customFormat="1" ht="15.75">
      <c r="A49" s="310" t="s">
        <v>330</v>
      </c>
      <c r="B49" s="310"/>
      <c r="C49" s="309"/>
      <c r="D49" s="309"/>
      <c r="E49" s="309"/>
      <c r="F49" s="309"/>
      <c r="G49" s="309"/>
      <c r="H49" s="24"/>
      <c r="I49" s="20"/>
      <c r="J49" s="20"/>
    </row>
    <row r="50" spans="1:10" s="18" customFormat="1" ht="16.5" thickBot="1">
      <c r="A50" s="20"/>
      <c r="B50" s="20"/>
      <c r="C50" s="25"/>
      <c r="D50" s="201"/>
      <c r="E50" s="201"/>
      <c r="F50" s="20"/>
      <c r="G50" s="20"/>
      <c r="H50" s="24"/>
      <c r="I50" s="20"/>
      <c r="J50" s="20"/>
    </row>
    <row r="51" spans="1:10" s="18" customFormat="1" ht="16.5" thickBot="1">
      <c r="A51" s="14" t="s">
        <v>8</v>
      </c>
      <c r="B51" s="17" t="s">
        <v>11</v>
      </c>
      <c r="C51" s="228" t="s">
        <v>0</v>
      </c>
      <c r="D51" s="228" t="s">
        <v>6</v>
      </c>
      <c r="E51" s="229" t="s">
        <v>2</v>
      </c>
      <c r="F51" s="96" t="s">
        <v>3</v>
      </c>
      <c r="G51" s="15" t="s">
        <v>20</v>
      </c>
      <c r="H51" s="15" t="s">
        <v>4</v>
      </c>
      <c r="I51" s="15" t="s">
        <v>5</v>
      </c>
      <c r="J51" s="215" t="s">
        <v>15</v>
      </c>
    </row>
    <row r="52" spans="1:10" s="18" customFormat="1" ht="15.75">
      <c r="A52" s="69">
        <v>1</v>
      </c>
      <c r="B52" s="70">
        <f>'WK-Basistabelle'!C164</f>
        <v>12</v>
      </c>
      <c r="C52" s="217" t="str">
        <f>'WK-Basistabelle'!D164</f>
        <v>Berschneider</v>
      </c>
      <c r="D52" s="217" t="str">
        <f>'WK-Basistabelle'!E164</f>
        <v>Sania</v>
      </c>
      <c r="E52" s="218" t="str">
        <f>'WK-Basistabelle'!F164</f>
        <v>TS Herzogenaurach</v>
      </c>
      <c r="F52" s="254">
        <f>'WK-Basistabelle'!G164</f>
        <v>12.8</v>
      </c>
      <c r="G52" s="255">
        <f>'WK-Basistabelle'!H164</f>
        <v>10.7</v>
      </c>
      <c r="H52" s="255">
        <f>'WK-Basistabelle'!I164</f>
        <v>12.55</v>
      </c>
      <c r="I52" s="255">
        <f>'WK-Basistabelle'!J164</f>
        <v>12.75</v>
      </c>
      <c r="J52" s="83">
        <f>'WK-Basistabelle'!K164</f>
        <v>48.8</v>
      </c>
    </row>
    <row r="53" spans="1:10" s="18" customFormat="1" ht="15.75">
      <c r="A53" s="19">
        <v>2</v>
      </c>
      <c r="B53" s="71">
        <f>'WK-Basistabelle'!C167</f>
        <v>12</v>
      </c>
      <c r="C53" s="219" t="str">
        <f>'WK-Basistabelle'!D167</f>
        <v>Adamczewski</v>
      </c>
      <c r="D53" s="219" t="str">
        <f>'WK-Basistabelle'!E167</f>
        <v>Fiona</v>
      </c>
      <c r="E53" s="220" t="str">
        <f>'WK-Basistabelle'!F167</f>
        <v>TS Herzogenaurach</v>
      </c>
      <c r="F53" s="256">
        <f>'WK-Basistabelle'!G167</f>
        <v>12.95</v>
      </c>
      <c r="G53" s="257">
        <f>'WK-Basistabelle'!H167</f>
        <v>10.55</v>
      </c>
      <c r="H53" s="257">
        <f>'WK-Basistabelle'!I167</f>
        <v>12.15</v>
      </c>
      <c r="I53" s="257">
        <f>'WK-Basistabelle'!J167</f>
        <v>12.5</v>
      </c>
      <c r="J53" s="84">
        <f>'WK-Basistabelle'!K167</f>
        <v>48.15</v>
      </c>
    </row>
    <row r="54" spans="1:10" s="18" customFormat="1" ht="15.75">
      <c r="A54" s="19">
        <v>3</v>
      </c>
      <c r="B54" s="71">
        <f>'WK-Basistabelle'!C166</f>
        <v>12</v>
      </c>
      <c r="C54" s="219" t="str">
        <f>'WK-Basistabelle'!D166</f>
        <v>Brauburger</v>
      </c>
      <c r="D54" s="219" t="str">
        <f>'WK-Basistabelle'!E166</f>
        <v>Lena</v>
      </c>
      <c r="E54" s="220" t="str">
        <f>'WK-Basistabelle'!F166</f>
        <v>TS Herzogenaurach</v>
      </c>
      <c r="F54" s="256">
        <f>'WK-Basistabelle'!G166</f>
        <v>11.6</v>
      </c>
      <c r="G54" s="257">
        <f>'WK-Basistabelle'!H166</f>
        <v>11.2</v>
      </c>
      <c r="H54" s="257">
        <f>'WK-Basistabelle'!I166</f>
        <v>10</v>
      </c>
      <c r="I54" s="257">
        <f>'WK-Basistabelle'!J166</f>
        <v>12.7</v>
      </c>
      <c r="J54" s="84">
        <f>'WK-Basistabelle'!K166</f>
        <v>45.5</v>
      </c>
    </row>
    <row r="55" spans="1:10" s="18" customFormat="1" ht="16.5" thickBot="1">
      <c r="A55" s="22">
        <v>4</v>
      </c>
      <c r="B55" s="86">
        <f>'WK-Basistabelle'!C165</f>
        <v>12</v>
      </c>
      <c r="C55" s="23" t="str">
        <f>'WK-Basistabelle'!D165</f>
        <v>Joschko</v>
      </c>
      <c r="D55" s="23" t="str">
        <f>'WK-Basistabelle'!E165</f>
        <v>Fiona</v>
      </c>
      <c r="E55" s="221" t="str">
        <f>'WK-Basistabelle'!F165</f>
        <v>TS Herzogenaurach</v>
      </c>
      <c r="F55" s="258">
        <f>'WK-Basistabelle'!G165</f>
        <v>11.9</v>
      </c>
      <c r="G55" s="259">
        <f>'WK-Basistabelle'!H165</f>
        <v>9.6</v>
      </c>
      <c r="H55" s="259">
        <f>'WK-Basistabelle'!I165</f>
        <v>11.4</v>
      </c>
      <c r="I55" s="259">
        <f>'WK-Basistabelle'!J165</f>
        <v>11.8</v>
      </c>
      <c r="J55" s="85">
        <f>'WK-Basistabelle'!K165</f>
        <v>44.7</v>
      </c>
    </row>
    <row r="56" spans="1:11" s="34" customFormat="1" ht="15.75">
      <c r="A56" s="35"/>
      <c r="B56" s="35"/>
      <c r="C56" s="41"/>
      <c r="D56" s="41"/>
      <c r="E56" s="41"/>
      <c r="F56" s="101"/>
      <c r="G56" s="101"/>
      <c r="H56" s="101"/>
      <c r="I56" s="101"/>
      <c r="J56" s="101"/>
      <c r="K56" s="102"/>
    </row>
    <row r="57" spans="1:11" s="34" customFormat="1" ht="15.75">
      <c r="A57" s="35"/>
      <c r="B57" s="35"/>
      <c r="C57" s="41"/>
      <c r="D57" s="41"/>
      <c r="E57" s="41"/>
      <c r="F57" s="101"/>
      <c r="G57" s="101"/>
      <c r="H57" s="101"/>
      <c r="I57" s="101"/>
      <c r="J57" s="101"/>
      <c r="K57" s="102"/>
    </row>
    <row r="58" spans="1:11" s="34" customFormat="1" ht="15.75">
      <c r="A58" s="35"/>
      <c r="B58" s="35"/>
      <c r="C58" s="41"/>
      <c r="D58" s="41"/>
      <c r="E58" s="41"/>
      <c r="F58" s="101"/>
      <c r="G58" s="101"/>
      <c r="H58" s="101"/>
      <c r="I58" s="101"/>
      <c r="J58" s="101"/>
      <c r="K58" s="102"/>
    </row>
    <row r="59" spans="1:10" s="18" customFormat="1" ht="15.75">
      <c r="A59" s="310" t="s">
        <v>331</v>
      </c>
      <c r="B59" s="310"/>
      <c r="C59" s="309"/>
      <c r="D59" s="309"/>
      <c r="E59" s="309"/>
      <c r="F59" s="309"/>
      <c r="G59" s="309"/>
      <c r="H59" s="24"/>
      <c r="I59" s="20"/>
      <c r="J59" s="20"/>
    </row>
    <row r="60" spans="1:10" s="18" customFormat="1" ht="16.5" thickBot="1">
      <c r="A60" s="20"/>
      <c r="B60" s="20"/>
      <c r="C60" s="25"/>
      <c r="D60" s="201"/>
      <c r="E60" s="201"/>
      <c r="F60" s="20"/>
      <c r="G60" s="20"/>
      <c r="H60" s="24"/>
      <c r="I60" s="20"/>
      <c r="J60" s="20"/>
    </row>
    <row r="61" spans="1:10" s="18" customFormat="1" ht="16.5" thickBot="1">
      <c r="A61" s="14" t="s">
        <v>8</v>
      </c>
      <c r="B61" s="17" t="s">
        <v>11</v>
      </c>
      <c r="C61" s="228" t="s">
        <v>0</v>
      </c>
      <c r="D61" s="228" t="s">
        <v>6</v>
      </c>
      <c r="E61" s="229" t="s">
        <v>2</v>
      </c>
      <c r="F61" s="96" t="s">
        <v>3</v>
      </c>
      <c r="G61" s="15" t="s">
        <v>20</v>
      </c>
      <c r="H61" s="15" t="s">
        <v>4</v>
      </c>
      <c r="I61" s="15" t="s">
        <v>5</v>
      </c>
      <c r="J61" s="215" t="s">
        <v>15</v>
      </c>
    </row>
    <row r="62" spans="1:10" s="18" customFormat="1" ht="15.75">
      <c r="A62" s="69">
        <v>1</v>
      </c>
      <c r="B62" s="70">
        <f>'WK-Basistabelle'!C172</f>
        <v>13</v>
      </c>
      <c r="C62" s="217" t="str">
        <f>'WK-Basistabelle'!D172</f>
        <v>Wagner</v>
      </c>
      <c r="D62" s="217" t="str">
        <f>'WK-Basistabelle'!E172</f>
        <v>Cindy</v>
      </c>
      <c r="E62" s="218" t="str">
        <f>'WK-Basistabelle'!F172</f>
        <v>TSV Kriegshaber</v>
      </c>
      <c r="F62" s="254">
        <f>'WK-Basistabelle'!G172</f>
        <v>13.5</v>
      </c>
      <c r="G62" s="255">
        <f>'WK-Basistabelle'!H172</f>
        <v>11.75</v>
      </c>
      <c r="H62" s="255">
        <f>'WK-Basistabelle'!I172</f>
        <v>10.7</v>
      </c>
      <c r="I62" s="255">
        <f>'WK-Basistabelle'!J172</f>
        <v>13.9</v>
      </c>
      <c r="J62" s="83">
        <f>'WK-Basistabelle'!K172</f>
        <v>49.85</v>
      </c>
    </row>
    <row r="63" spans="1:10" s="18" customFormat="1" ht="15.75">
      <c r="A63" s="19">
        <v>2</v>
      </c>
      <c r="B63" s="71">
        <f>'WK-Basistabelle'!C170</f>
        <v>13</v>
      </c>
      <c r="C63" s="219" t="str">
        <f>'WK-Basistabelle'!D170</f>
        <v>Ellenrieder</v>
      </c>
      <c r="D63" s="219" t="str">
        <f>'WK-Basistabelle'!E170</f>
        <v>Julia</v>
      </c>
      <c r="E63" s="220" t="str">
        <f>'WK-Basistabelle'!F170</f>
        <v>TSV Kriegshaber</v>
      </c>
      <c r="F63" s="256">
        <f>'WK-Basistabelle'!G170</f>
        <v>13.4</v>
      </c>
      <c r="G63" s="257">
        <f>'WK-Basistabelle'!H170</f>
        <v>11.2</v>
      </c>
      <c r="H63" s="257">
        <f>'WK-Basistabelle'!I170</f>
        <v>12.85</v>
      </c>
      <c r="I63" s="257">
        <f>'WK-Basistabelle'!J170</f>
        <v>11.65</v>
      </c>
      <c r="J63" s="84">
        <f>'WK-Basistabelle'!K170</f>
        <v>49.1</v>
      </c>
    </row>
    <row r="64" spans="1:11" s="18" customFormat="1" ht="15.75">
      <c r="A64" s="19">
        <v>3</v>
      </c>
      <c r="B64" s="44">
        <f>'WK-Basistabelle'!C177</f>
        <v>13</v>
      </c>
      <c r="C64" s="289" t="str">
        <f>'WK-Basistabelle'!D177</f>
        <v>Müller</v>
      </c>
      <c r="D64" s="289" t="str">
        <f>'WK-Basistabelle'!E177</f>
        <v>Miriam</v>
      </c>
      <c r="E64" s="291" t="str">
        <f>'WK-Basistabelle'!F177</f>
        <v>TS Herzogenaurach</v>
      </c>
      <c r="F64" s="293">
        <f>'WK-Basistabelle'!G177</f>
        <v>12.35</v>
      </c>
      <c r="G64" s="295">
        <f>'WK-Basistabelle'!H177</f>
        <v>11.4</v>
      </c>
      <c r="H64" s="295">
        <f>'WK-Basistabelle'!I177</f>
        <v>12.2</v>
      </c>
      <c r="I64" s="295">
        <f>'WK-Basistabelle'!J177</f>
        <v>12.6</v>
      </c>
      <c r="J64" s="297">
        <f>'WK-Basistabelle'!K177</f>
        <v>48.550000000000004</v>
      </c>
      <c r="K64" s="102"/>
    </row>
    <row r="65" spans="1:10" s="18" customFormat="1" ht="15.75">
      <c r="A65" s="19">
        <v>4</v>
      </c>
      <c r="B65" s="71">
        <f>'WK-Basistabelle'!C169</f>
        <v>13</v>
      </c>
      <c r="C65" s="219" t="str">
        <f>'WK-Basistabelle'!D169</f>
        <v>Ackermann</v>
      </c>
      <c r="D65" s="219" t="str">
        <f>'WK-Basistabelle'!E169</f>
        <v>Anita</v>
      </c>
      <c r="E65" s="220" t="str">
        <f>'WK-Basistabelle'!F169</f>
        <v>TSV Kriegshaber</v>
      </c>
      <c r="F65" s="256">
        <f>'WK-Basistabelle'!G169</f>
        <v>13.1</v>
      </c>
      <c r="G65" s="257">
        <f>'WK-Basistabelle'!H169</f>
        <v>10.25</v>
      </c>
      <c r="H65" s="257">
        <f>'WK-Basistabelle'!I169</f>
        <v>12.85</v>
      </c>
      <c r="I65" s="257">
        <f>'WK-Basistabelle'!J169</f>
        <v>11.9</v>
      </c>
      <c r="J65" s="84">
        <f>'WK-Basistabelle'!K169</f>
        <v>48.1</v>
      </c>
    </row>
    <row r="66" spans="1:10" s="18" customFormat="1" ht="15.75">
      <c r="A66" s="19">
        <v>5</v>
      </c>
      <c r="B66" s="71">
        <f>'WK-Basistabelle'!C175</f>
        <v>13</v>
      </c>
      <c r="C66" s="219" t="str">
        <f>'WK-Basistabelle'!D175</f>
        <v>Winkelmann</v>
      </c>
      <c r="D66" s="219" t="str">
        <f>'WK-Basistabelle'!E175</f>
        <v>Melina</v>
      </c>
      <c r="E66" s="220" t="str">
        <f>'WK-Basistabelle'!F175</f>
        <v>TS Herzogenaurach</v>
      </c>
      <c r="F66" s="256">
        <f>'WK-Basistabelle'!G175</f>
        <v>12.65</v>
      </c>
      <c r="G66" s="257">
        <f>'WK-Basistabelle'!H175</f>
        <v>10.95</v>
      </c>
      <c r="H66" s="257">
        <f>'WK-Basistabelle'!I175</f>
        <v>10.7</v>
      </c>
      <c r="I66" s="257">
        <f>'WK-Basistabelle'!J175</f>
        <v>12.85</v>
      </c>
      <c r="J66" s="84">
        <f>'WK-Basistabelle'!K175</f>
        <v>47.15</v>
      </c>
    </row>
    <row r="67" spans="1:10" s="18" customFormat="1" ht="15.75">
      <c r="A67" s="19">
        <v>6</v>
      </c>
      <c r="B67" s="71">
        <f>'WK-Basistabelle'!C176</f>
        <v>13</v>
      </c>
      <c r="C67" s="219" t="str">
        <f>'WK-Basistabelle'!D176</f>
        <v>Winkler</v>
      </c>
      <c r="D67" s="219" t="str">
        <f>'WK-Basistabelle'!E176</f>
        <v>Caroline</v>
      </c>
      <c r="E67" s="220" t="str">
        <f>'WK-Basistabelle'!F176</f>
        <v>TS Herzogenaurach</v>
      </c>
      <c r="F67" s="256">
        <f>'WK-Basistabelle'!G176</f>
        <v>12.8</v>
      </c>
      <c r="G67" s="257">
        <f>'WK-Basistabelle'!H176</f>
        <v>9.8</v>
      </c>
      <c r="H67" s="257">
        <f>'WK-Basistabelle'!I176</f>
        <v>10.8</v>
      </c>
      <c r="I67" s="257">
        <f>'WK-Basistabelle'!J176</f>
        <v>12.35</v>
      </c>
      <c r="J67" s="84">
        <f>'WK-Basistabelle'!K176</f>
        <v>45.75000000000001</v>
      </c>
    </row>
    <row r="68" spans="1:10" s="18" customFormat="1" ht="15.75">
      <c r="A68" s="19">
        <v>7</v>
      </c>
      <c r="B68" s="71">
        <f>'WK-Basistabelle'!C171</f>
        <v>13</v>
      </c>
      <c r="C68" s="219" t="str">
        <f>'WK-Basistabelle'!D171</f>
        <v>Ellenrieder</v>
      </c>
      <c r="D68" s="219" t="str">
        <f>'WK-Basistabelle'!E171</f>
        <v>Rebecca</v>
      </c>
      <c r="E68" s="220" t="str">
        <f>'WK-Basistabelle'!F171</f>
        <v>TSV Kriegshaber</v>
      </c>
      <c r="F68" s="256">
        <f>'WK-Basistabelle'!G171</f>
        <v>11.9</v>
      </c>
      <c r="G68" s="257">
        <f>'WK-Basistabelle'!H171</f>
        <v>9.7</v>
      </c>
      <c r="H68" s="257">
        <f>'WK-Basistabelle'!I171</f>
        <v>12.1</v>
      </c>
      <c r="I68" s="257">
        <f>'WK-Basistabelle'!J171</f>
        <v>11.85</v>
      </c>
      <c r="J68" s="84">
        <f>'WK-Basistabelle'!K171</f>
        <v>45.550000000000004</v>
      </c>
    </row>
    <row r="69" spans="1:10" s="18" customFormat="1" ht="15.75">
      <c r="A69" s="19">
        <v>8</v>
      </c>
      <c r="B69" s="71">
        <f>'WK-Basistabelle'!C173</f>
        <v>13</v>
      </c>
      <c r="C69" s="219" t="str">
        <f>'WK-Basistabelle'!D173</f>
        <v>Rörig</v>
      </c>
      <c r="D69" s="219" t="str">
        <f>'WK-Basistabelle'!E173</f>
        <v>Carlotta</v>
      </c>
      <c r="E69" s="220" t="str">
        <f>'WK-Basistabelle'!F173</f>
        <v>TS Herzogenaurach</v>
      </c>
      <c r="F69" s="256">
        <f>'WK-Basistabelle'!G173</f>
        <v>12.8</v>
      </c>
      <c r="G69" s="257">
        <f>'WK-Basistabelle'!H173</f>
        <v>9.8</v>
      </c>
      <c r="H69" s="257">
        <f>'WK-Basistabelle'!I173</f>
        <v>10.5</v>
      </c>
      <c r="I69" s="257">
        <f>'WK-Basistabelle'!J173</f>
        <v>11.25</v>
      </c>
      <c r="J69" s="84">
        <f>'WK-Basistabelle'!K173</f>
        <v>44.35</v>
      </c>
    </row>
    <row r="70" spans="1:11" s="34" customFormat="1" ht="16.5" thickBot="1">
      <c r="A70" s="19">
        <v>9</v>
      </c>
      <c r="B70" s="62">
        <f>'WK-Basistabelle'!C174</f>
        <v>13</v>
      </c>
      <c r="C70" s="290" t="str">
        <f>'WK-Basistabelle'!D174</f>
        <v>Müller</v>
      </c>
      <c r="D70" s="290" t="str">
        <f>'WK-Basistabelle'!E174</f>
        <v>Clara</v>
      </c>
      <c r="E70" s="292" t="str">
        <f>'WK-Basistabelle'!F174</f>
        <v>TS Herzogenaurach</v>
      </c>
      <c r="F70" s="294">
        <f>'WK-Basistabelle'!G174</f>
        <v>12.3</v>
      </c>
      <c r="G70" s="296">
        <f>'WK-Basistabelle'!H174</f>
        <v>10.15</v>
      </c>
      <c r="H70" s="296">
        <f>'WK-Basistabelle'!I174</f>
        <v>11.9</v>
      </c>
      <c r="I70" s="296">
        <f>'WK-Basistabelle'!J174</f>
        <v>9.3</v>
      </c>
      <c r="J70" s="194">
        <f>'WK-Basistabelle'!K174</f>
        <v>43.650000000000006</v>
      </c>
      <c r="K70" s="18"/>
    </row>
    <row r="71" spans="1:11" s="30" customFormat="1" ht="13.5" customHeight="1">
      <c r="A71" s="35"/>
      <c r="B71" s="35"/>
      <c r="C71" s="41"/>
      <c r="D71" s="41"/>
      <c r="E71" s="41"/>
      <c r="F71" s="36"/>
      <c r="G71" s="35"/>
      <c r="H71" s="49"/>
      <c r="I71" s="35"/>
      <c r="J71" s="35"/>
      <c r="K71" s="18"/>
    </row>
    <row r="72" spans="1:11" s="30" customFormat="1" ht="15.75" hidden="1">
      <c r="A72" s="310"/>
      <c r="B72" s="311"/>
      <c r="C72" s="312"/>
      <c r="D72" s="312"/>
      <c r="E72" s="312"/>
      <c r="F72" s="312"/>
      <c r="G72" s="312"/>
      <c r="H72" s="40"/>
      <c r="I72" s="31"/>
      <c r="J72" s="31"/>
      <c r="K72" s="18"/>
    </row>
    <row r="73" spans="1:11" s="30" customFormat="1" ht="15.75">
      <c r="A73" s="31"/>
      <c r="B73" s="31"/>
      <c r="C73" s="39"/>
      <c r="D73" s="87"/>
      <c r="E73" s="87"/>
      <c r="F73" s="31"/>
      <c r="G73" s="31"/>
      <c r="H73" s="40"/>
      <c r="I73" s="31"/>
      <c r="J73" s="31"/>
      <c r="K73" s="18"/>
    </row>
    <row r="74" spans="1:10" s="30" customFormat="1" ht="15.75">
      <c r="A74" s="35"/>
      <c r="B74" s="35"/>
      <c r="C74" s="41"/>
      <c r="D74" s="41"/>
      <c r="E74" s="41"/>
      <c r="F74" s="36"/>
      <c r="G74" s="36"/>
      <c r="H74" s="36"/>
      <c r="I74" s="36"/>
      <c r="J74" s="36"/>
    </row>
    <row r="75" spans="1:10" s="30" customFormat="1" ht="15.75">
      <c r="A75" s="35"/>
      <c r="B75" s="35"/>
      <c r="C75" s="41"/>
      <c r="D75" s="41"/>
      <c r="E75" s="41"/>
      <c r="F75" s="35"/>
      <c r="G75" s="35"/>
      <c r="H75" s="49"/>
      <c r="I75" s="35"/>
      <c r="J75" s="35"/>
    </row>
  </sheetData>
  <sheetProtection/>
  <autoFilter ref="A6:K6">
    <sortState ref="A7:K75">
      <sortCondition descending="1" sortBy="value" ref="J7:J75"/>
    </sortState>
  </autoFilter>
  <mergeCells count="5">
    <mergeCell ref="A72:G72"/>
    <mergeCell ref="A4:G4"/>
    <mergeCell ref="A26:G26"/>
    <mergeCell ref="A49:G49"/>
    <mergeCell ref="A59:G59"/>
  </mergeCells>
  <printOptions/>
  <pageMargins left="0.7874015748031497" right="0.7874015748031497" top="0.3937007874015748" bottom="0.4330708661417323" header="0.2755905511811024" footer="0.2362204724409449"/>
  <pageSetup fitToHeight="2" horizontalDpi="600" verticalDpi="600" orientation="landscape" paperSize="9" scale="63"/>
  <headerFooter alignWithMargins="0">
    <oddHeader>&amp;R&amp;"Arial,Fett"&amp;16Herzoturnia 2017</oddHeader>
    <oddFooter>&amp;LHerzogenaurach, 1.April 2017&amp;RSeite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</sheetPr>
  <dimension ref="A2:J111"/>
  <sheetViews>
    <sheetView showGridLines="0" zoomScaleSheetLayoutView="100" zoomScalePageLayoutView="0" workbookViewId="0" topLeftCell="A1">
      <selection activeCell="F26" sqref="F26"/>
    </sheetView>
  </sheetViews>
  <sheetFormatPr defaultColWidth="11.57421875" defaultRowHeight="12.75"/>
  <cols>
    <col min="1" max="1" width="11.421875" style="3" customWidth="1"/>
    <col min="2" max="2" width="8.421875" style="1" customWidth="1"/>
    <col min="3" max="3" width="14.00390625" style="1" customWidth="1"/>
    <col min="4" max="4" width="28.421875" style="1" bestFit="1" customWidth="1"/>
    <col min="5" max="5" width="10.8515625" style="1" bestFit="1" customWidth="1"/>
    <col min="6" max="6" width="18.00390625" style="3" customWidth="1"/>
    <col min="7" max="7" width="11.421875" style="1" customWidth="1"/>
    <col min="8" max="16384" width="11.421875" style="3" customWidth="1"/>
  </cols>
  <sheetData>
    <row r="2" spans="2:7" s="30" customFormat="1" ht="15.75">
      <c r="B2" s="308" t="s">
        <v>157</v>
      </c>
      <c r="C2" s="313"/>
      <c r="D2" s="312"/>
      <c r="E2" s="312"/>
      <c r="F2" s="312"/>
      <c r="G2" s="31"/>
    </row>
    <row r="3" spans="2:7" s="30" customFormat="1" ht="16.5" thickBot="1">
      <c r="B3" s="31"/>
      <c r="C3" s="31"/>
      <c r="D3" s="32"/>
      <c r="E3" s="31"/>
      <c r="G3" s="31"/>
    </row>
    <row r="4" spans="2:7" s="33" customFormat="1" ht="16.5" thickBot="1">
      <c r="B4" s="195" t="s">
        <v>8</v>
      </c>
      <c r="C4" s="195" t="s">
        <v>11</v>
      </c>
      <c r="D4" s="195" t="s">
        <v>2</v>
      </c>
      <c r="E4" s="196" t="s">
        <v>13</v>
      </c>
      <c r="G4" s="57"/>
    </row>
    <row r="5" spans="2:7" s="30" customFormat="1" ht="15.75">
      <c r="B5" s="103">
        <v>1</v>
      </c>
      <c r="C5" s="63" t="s">
        <v>67</v>
      </c>
      <c r="D5" s="103" t="str">
        <f>'WK-Basis Mannschaft'!F7</f>
        <v>TS Herzogenaurach 1</v>
      </c>
      <c r="E5" s="104">
        <f>'WK-Basis Mannschaft'!K7</f>
        <v>144.60000000000002</v>
      </c>
      <c r="F5" s="30">
        <v>1</v>
      </c>
      <c r="G5" s="31"/>
    </row>
    <row r="6" spans="2:7" s="30" customFormat="1" ht="16.5" thickBot="1">
      <c r="B6" s="115">
        <v>2</v>
      </c>
      <c r="C6" s="193" t="s">
        <v>67</v>
      </c>
      <c r="D6" s="115" t="str">
        <f>'WK-Basis Mannschaft'!F13</f>
        <v>TS Herzogenaurach 2</v>
      </c>
      <c r="E6" s="116">
        <f>'WK-Basis Mannschaft'!K13</f>
        <v>131.89999999999998</v>
      </c>
      <c r="F6" s="30">
        <v>2</v>
      </c>
      <c r="G6" s="31"/>
    </row>
    <row r="7" spans="2:7" s="30" customFormat="1" ht="15.75">
      <c r="B7" s="31"/>
      <c r="C7" s="31"/>
      <c r="D7" s="31"/>
      <c r="E7" s="31"/>
      <c r="G7" s="31"/>
    </row>
    <row r="8" spans="2:7" s="30" customFormat="1" ht="15.75">
      <c r="B8" s="31"/>
      <c r="C8" s="31"/>
      <c r="D8" s="31"/>
      <c r="E8" s="31"/>
      <c r="G8" s="31"/>
    </row>
    <row r="9" spans="2:7" s="30" customFormat="1" ht="15.75">
      <c r="B9" s="308" t="s">
        <v>150</v>
      </c>
      <c r="C9" s="313"/>
      <c r="D9" s="312"/>
      <c r="E9" s="312"/>
      <c r="F9" s="312"/>
      <c r="G9" s="31"/>
    </row>
    <row r="10" spans="2:7" s="30" customFormat="1" ht="16.5" thickBot="1">
      <c r="B10" s="31"/>
      <c r="C10" s="31"/>
      <c r="D10" s="32"/>
      <c r="E10" s="31"/>
      <c r="G10" s="31"/>
    </row>
    <row r="11" spans="2:7" s="33" customFormat="1" ht="16.5" thickBot="1">
      <c r="B11" s="79" t="s">
        <v>8</v>
      </c>
      <c r="C11" s="42" t="s">
        <v>11</v>
      </c>
      <c r="D11" s="45" t="s">
        <v>2</v>
      </c>
      <c r="E11" s="42" t="s">
        <v>13</v>
      </c>
      <c r="G11" s="57"/>
    </row>
    <row r="12" spans="2:10" s="30" customFormat="1" ht="15.75">
      <c r="B12" s="43">
        <v>1</v>
      </c>
      <c r="C12" s="69" t="s">
        <v>55</v>
      </c>
      <c r="D12" s="77" t="str">
        <f>'WK-Basis Mannschaft'!F51</f>
        <v>TS Herzogenaurach 1</v>
      </c>
      <c r="E12" s="78">
        <f>'WK-Basis Mannschaft'!K51</f>
        <v>166.1</v>
      </c>
      <c r="F12" s="34">
        <v>6</v>
      </c>
      <c r="G12" s="35"/>
      <c r="H12" s="34"/>
      <c r="I12" s="34"/>
      <c r="J12" s="34"/>
    </row>
    <row r="13" spans="2:10" s="30" customFormat="1" ht="15.75">
      <c r="B13" s="44">
        <v>2</v>
      </c>
      <c r="C13" s="19" t="s">
        <v>55</v>
      </c>
      <c r="D13" s="80" t="str">
        <f>'WK-Basis Mannschaft'!F57</f>
        <v>TS Herzogenaurach 2</v>
      </c>
      <c r="E13" s="81">
        <f>'WK-Basis Mannschaft'!K57</f>
        <v>161.15</v>
      </c>
      <c r="F13" s="34">
        <v>7</v>
      </c>
      <c r="G13" s="35"/>
      <c r="H13" s="34"/>
      <c r="I13" s="34"/>
      <c r="J13" s="34"/>
    </row>
    <row r="14" spans="2:10" s="30" customFormat="1" ht="15.75">
      <c r="B14" s="44">
        <v>3</v>
      </c>
      <c r="C14" s="19" t="s">
        <v>55</v>
      </c>
      <c r="D14" s="80" t="str">
        <f>'WK-Basis Mannschaft'!F63</f>
        <v>TS Herzogenaurach 3</v>
      </c>
      <c r="E14" s="81">
        <f>'WK-Basis Mannschaft'!K63</f>
        <v>156.85</v>
      </c>
      <c r="F14" s="34">
        <v>8</v>
      </c>
      <c r="G14" s="35"/>
      <c r="H14" s="34"/>
      <c r="I14" s="34"/>
      <c r="J14" s="34"/>
    </row>
    <row r="15" spans="2:10" s="30" customFormat="1" ht="15.75">
      <c r="B15" s="44">
        <v>4</v>
      </c>
      <c r="C15" s="19" t="s">
        <v>55</v>
      </c>
      <c r="D15" s="80" t="str">
        <f>'WK-Basis Mannschaft'!F39</f>
        <v>TV Heilsbronn 1</v>
      </c>
      <c r="E15" s="81">
        <f>'WK-Basis Mannschaft'!K39</f>
        <v>155.75</v>
      </c>
      <c r="F15" s="34">
        <v>4</v>
      </c>
      <c r="G15" s="35"/>
      <c r="H15" s="34"/>
      <c r="I15" s="34"/>
      <c r="J15" s="34"/>
    </row>
    <row r="16" spans="2:10" s="30" customFormat="1" ht="15.75">
      <c r="B16" s="44">
        <v>5</v>
      </c>
      <c r="C16" s="19" t="s">
        <v>55</v>
      </c>
      <c r="D16" s="80" t="str">
        <f>'WK-Basis Mannschaft'!F27</f>
        <v>MTV Stadeln 1</v>
      </c>
      <c r="E16" s="81">
        <f>'WK-Basis Mannschaft'!K27</f>
        <v>152.5</v>
      </c>
      <c r="F16" s="34">
        <v>2</v>
      </c>
      <c r="G16" s="35"/>
      <c r="H16" s="34"/>
      <c r="I16" s="34"/>
      <c r="J16" s="34"/>
    </row>
    <row r="17" spans="2:10" s="30" customFormat="1" ht="15.75">
      <c r="B17" s="44">
        <v>6</v>
      </c>
      <c r="C17" s="19" t="s">
        <v>55</v>
      </c>
      <c r="D17" s="80" t="str">
        <f>'WK-Basis Mannschaft'!F33</f>
        <v>MTV Stadeln 2</v>
      </c>
      <c r="E17" s="81">
        <f>'WK-Basis Mannschaft'!K33</f>
        <v>141.95000000000002</v>
      </c>
      <c r="F17" s="34">
        <v>3</v>
      </c>
      <c r="G17" s="35"/>
      <c r="H17" s="34"/>
      <c r="I17" s="34"/>
      <c r="J17" s="34"/>
    </row>
    <row r="18" spans="2:10" s="30" customFormat="1" ht="15.75">
      <c r="B18" s="44">
        <v>7</v>
      </c>
      <c r="C18" s="19" t="s">
        <v>55</v>
      </c>
      <c r="D18" s="80" t="str">
        <f>'WK-Basis Mannschaft'!F69</f>
        <v>TS Herzogenaurach 4</v>
      </c>
      <c r="E18" s="81">
        <f>'WK-Basis Mannschaft'!K69</f>
        <v>136.39999999999998</v>
      </c>
      <c r="F18" s="34">
        <v>9</v>
      </c>
      <c r="G18" s="35"/>
      <c r="H18" s="34"/>
      <c r="I18" s="34"/>
      <c r="J18" s="34"/>
    </row>
    <row r="19" spans="2:10" s="30" customFormat="1" ht="15.75">
      <c r="B19" s="44">
        <v>8</v>
      </c>
      <c r="C19" s="19" t="s">
        <v>55</v>
      </c>
      <c r="D19" s="80" t="str">
        <f>'WK-Basis Mannschaft'!F45</f>
        <v>TV Heilsbronn 2</v>
      </c>
      <c r="E19" s="81">
        <f>'WK-Basis Mannschaft'!K45</f>
        <v>135.5</v>
      </c>
      <c r="F19" s="34">
        <v>5</v>
      </c>
      <c r="G19" s="35"/>
      <c r="H19" s="34"/>
      <c r="I19" s="34"/>
      <c r="J19" s="34"/>
    </row>
    <row r="20" spans="2:10" s="30" customFormat="1" ht="15.75">
      <c r="B20" s="44">
        <v>9</v>
      </c>
      <c r="C20" s="19" t="s">
        <v>55</v>
      </c>
      <c r="D20" s="80" t="str">
        <f>'WK-Basis Mannschaft'!F21</f>
        <v>ASV Möhrendorf</v>
      </c>
      <c r="E20" s="81">
        <f>'WK-Basis Mannschaft'!K21</f>
        <v>130.6</v>
      </c>
      <c r="F20" s="34">
        <v>1</v>
      </c>
      <c r="G20" s="35"/>
      <c r="H20" s="34"/>
      <c r="I20" s="34"/>
      <c r="J20" s="34"/>
    </row>
    <row r="21" spans="2:7" s="30" customFormat="1" ht="16.5" hidden="1" thickBot="1">
      <c r="B21" s="58">
        <v>8</v>
      </c>
      <c r="C21" s="59">
        <v>2</v>
      </c>
      <c r="D21" s="60" t="e">
        <f>'WK-Basis Mannschaft'!#REF!</f>
        <v>#REF!</v>
      </c>
      <c r="E21" s="61" t="e">
        <f>'WK-Basis Mannschaft'!#REF!</f>
        <v>#REF!</v>
      </c>
      <c r="G21" s="31"/>
    </row>
    <row r="22" spans="2:10" s="30" customFormat="1" ht="15.75">
      <c r="B22" s="35"/>
      <c r="C22" s="35"/>
      <c r="D22" s="35"/>
      <c r="E22" s="35"/>
      <c r="F22" s="34"/>
      <c r="G22" s="35"/>
      <c r="H22" s="34"/>
      <c r="I22" s="34"/>
      <c r="J22" s="34"/>
    </row>
    <row r="23" spans="2:10" s="30" customFormat="1" ht="15.75">
      <c r="B23" s="35"/>
      <c r="C23" s="35"/>
      <c r="D23" s="35"/>
      <c r="E23" s="35"/>
      <c r="F23" s="34"/>
      <c r="G23" s="35"/>
      <c r="H23" s="34"/>
      <c r="I23" s="34"/>
      <c r="J23" s="34"/>
    </row>
    <row r="24" spans="2:7" s="30" customFormat="1" ht="15.75">
      <c r="B24" s="310" t="s">
        <v>147</v>
      </c>
      <c r="C24" s="311"/>
      <c r="D24" s="312"/>
      <c r="E24" s="312"/>
      <c r="F24" s="312"/>
      <c r="G24" s="31"/>
    </row>
    <row r="25" spans="2:7" s="30" customFormat="1" ht="16.5" thickBot="1">
      <c r="B25" s="31"/>
      <c r="C25" s="31"/>
      <c r="D25" s="32"/>
      <c r="E25" s="31"/>
      <c r="G25" s="31"/>
    </row>
    <row r="26" spans="2:7" s="33" customFormat="1" ht="16.5" thickBot="1">
      <c r="B26" s="79" t="s">
        <v>8</v>
      </c>
      <c r="C26" s="42" t="s">
        <v>11</v>
      </c>
      <c r="D26" s="45" t="s">
        <v>2</v>
      </c>
      <c r="E26" s="42" t="s">
        <v>13</v>
      </c>
      <c r="G26" s="57"/>
    </row>
    <row r="27" spans="2:7" s="30" customFormat="1" ht="15.75">
      <c r="B27" s="43">
        <v>1</v>
      </c>
      <c r="C27" s="69" t="s">
        <v>41</v>
      </c>
      <c r="D27" s="77" t="str">
        <f>'WK-Basis Mannschaft'!F95</f>
        <v>TS Herzogenaurach 1</v>
      </c>
      <c r="E27" s="78">
        <f>'WK-Basis Mannschaft'!K95</f>
        <v>170.65</v>
      </c>
      <c r="F27" s="18">
        <v>4</v>
      </c>
      <c r="G27" s="35"/>
    </row>
    <row r="28" spans="2:7" s="30" customFormat="1" ht="15.75">
      <c r="B28" s="44">
        <v>2</v>
      </c>
      <c r="C28" s="19" t="s">
        <v>41</v>
      </c>
      <c r="D28" s="80" t="str">
        <f>'WK-Basis Mannschaft'!F83</f>
        <v>TuS Feuchtwangen</v>
      </c>
      <c r="E28" s="81">
        <f>'WK-Basis Mannschaft'!K83</f>
        <v>164.4</v>
      </c>
      <c r="F28" s="18">
        <v>2</v>
      </c>
      <c r="G28" s="35"/>
    </row>
    <row r="29" spans="2:7" s="30" customFormat="1" ht="15.75">
      <c r="B29" s="44">
        <v>3</v>
      </c>
      <c r="C29" s="19" t="s">
        <v>41</v>
      </c>
      <c r="D29" s="80" t="str">
        <f>'WK-Basis Mannschaft'!F89</f>
        <v>TV Heilsbronn</v>
      </c>
      <c r="E29" s="81">
        <f>'WK-Basis Mannschaft'!K89</f>
        <v>161.74999999999997</v>
      </c>
      <c r="F29" s="18">
        <v>3</v>
      </c>
      <c r="G29" s="35"/>
    </row>
    <row r="30" spans="2:10" s="30" customFormat="1" ht="15.75">
      <c r="B30" s="44">
        <v>4</v>
      </c>
      <c r="C30" s="19" t="s">
        <v>41</v>
      </c>
      <c r="D30" s="80" t="str">
        <f>'WK-Basis Mannschaft'!F77</f>
        <v>Baiersdorfer SV</v>
      </c>
      <c r="E30" s="81">
        <f>'WK-Basis Mannschaft'!K77</f>
        <v>160.79999999999998</v>
      </c>
      <c r="F30" s="102">
        <v>1</v>
      </c>
      <c r="G30" s="35"/>
      <c r="H30" s="34"/>
      <c r="I30" s="34"/>
      <c r="J30" s="34"/>
    </row>
    <row r="31" spans="2:10" s="30" customFormat="1" ht="15.75">
      <c r="B31" s="44">
        <v>5</v>
      </c>
      <c r="C31" s="19" t="s">
        <v>41</v>
      </c>
      <c r="D31" s="80" t="str">
        <f>'WK-Basis Mannschaft'!F101</f>
        <v>TS Herzogenaurach 2</v>
      </c>
      <c r="E31" s="81">
        <f>'WK-Basis Mannschaft'!K101</f>
        <v>155.5</v>
      </c>
      <c r="F31" s="102">
        <v>5</v>
      </c>
      <c r="G31" s="35"/>
      <c r="H31" s="34"/>
      <c r="I31" s="34"/>
      <c r="J31" s="34"/>
    </row>
    <row r="32" spans="2:7" s="30" customFormat="1" ht="15.75">
      <c r="B32" s="35"/>
      <c r="C32" s="35"/>
      <c r="D32" s="35"/>
      <c r="E32" s="36"/>
      <c r="G32" s="31"/>
    </row>
    <row r="33" spans="2:7" s="30" customFormat="1" ht="15.75">
      <c r="B33" s="31"/>
      <c r="C33" s="31"/>
      <c r="D33" s="31"/>
      <c r="E33" s="31"/>
      <c r="G33" s="31"/>
    </row>
    <row r="34" spans="2:7" s="30" customFormat="1" ht="15.75">
      <c r="B34" s="310" t="s">
        <v>149</v>
      </c>
      <c r="C34" s="311"/>
      <c r="D34" s="312"/>
      <c r="E34" s="312"/>
      <c r="F34" s="312"/>
      <c r="G34" s="31"/>
    </row>
    <row r="35" spans="2:7" s="30" customFormat="1" ht="16.5" thickBot="1">
      <c r="B35" s="31"/>
      <c r="C35" s="31"/>
      <c r="D35" s="32"/>
      <c r="E35" s="31"/>
      <c r="G35" s="31"/>
    </row>
    <row r="36" spans="2:7" s="33" customFormat="1" ht="16.5" thickBot="1">
      <c r="B36" s="42" t="s">
        <v>8</v>
      </c>
      <c r="C36" s="42" t="s">
        <v>11</v>
      </c>
      <c r="D36" s="42" t="s">
        <v>2</v>
      </c>
      <c r="E36" s="46" t="s">
        <v>13</v>
      </c>
      <c r="F36" s="197"/>
      <c r="G36" s="57"/>
    </row>
    <row r="37" spans="2:10" s="30" customFormat="1" ht="15.75">
      <c r="B37" s="69">
        <v>1</v>
      </c>
      <c r="C37" s="69" t="s">
        <v>42</v>
      </c>
      <c r="D37" s="69" t="str">
        <f>'WK-Basis Mannschaft'!F127</f>
        <v>MTV Stadeln 1</v>
      </c>
      <c r="E37" s="83">
        <f>'WK-Basis Mannschaft'!K127</f>
        <v>183.95</v>
      </c>
      <c r="F37" s="197">
        <v>4</v>
      </c>
      <c r="G37" s="37"/>
      <c r="H37" s="33"/>
      <c r="I37" s="33"/>
      <c r="J37" s="33"/>
    </row>
    <row r="38" spans="2:10" s="30" customFormat="1" ht="15.75">
      <c r="B38" s="103">
        <v>2</v>
      </c>
      <c r="C38" s="63" t="s">
        <v>42</v>
      </c>
      <c r="D38" s="103" t="str">
        <f>'WK-Basis Mannschaft'!F163</f>
        <v>TS Herzogenaurach</v>
      </c>
      <c r="E38" s="104">
        <f>'WK-Basis Mannschaft'!K163</f>
        <v>173.7</v>
      </c>
      <c r="F38" s="230">
        <v>10</v>
      </c>
      <c r="G38" s="37"/>
      <c r="H38" s="34"/>
      <c r="I38" s="34"/>
      <c r="J38" s="34"/>
    </row>
    <row r="39" spans="2:10" s="30" customFormat="1" ht="15.75">
      <c r="B39" s="103">
        <v>3</v>
      </c>
      <c r="C39" s="63" t="s">
        <v>42</v>
      </c>
      <c r="D39" s="103" t="str">
        <f>'WK-Basis Mannschaft'!F157</f>
        <v>TV Heilsbronn 2</v>
      </c>
      <c r="E39" s="104">
        <f>'WK-Basis Mannschaft'!K157</f>
        <v>173.45</v>
      </c>
      <c r="F39" s="198">
        <v>9</v>
      </c>
      <c r="G39" s="37"/>
      <c r="H39" s="34"/>
      <c r="I39" s="34"/>
      <c r="J39" s="34"/>
    </row>
    <row r="40" spans="2:10" s="30" customFormat="1" ht="15.75">
      <c r="B40" s="103">
        <v>4</v>
      </c>
      <c r="C40" s="63" t="s">
        <v>42</v>
      </c>
      <c r="D40" s="63" t="str">
        <f>'WK-Basis Mannschaft'!F145</f>
        <v>TuS Feuchtwangen</v>
      </c>
      <c r="E40" s="105">
        <f>'WK-Basis Mannschaft'!K145</f>
        <v>171.25</v>
      </c>
      <c r="F40" s="197">
        <v>7</v>
      </c>
      <c r="G40" s="37"/>
      <c r="H40" s="33"/>
      <c r="I40" s="33"/>
      <c r="J40" s="33"/>
    </row>
    <row r="41" spans="2:10" s="30" customFormat="1" ht="15.75">
      <c r="B41" s="103">
        <v>5</v>
      </c>
      <c r="C41" s="63" t="s">
        <v>42</v>
      </c>
      <c r="D41" s="63" t="str">
        <f>'WK-Basis Mannschaft'!F109</f>
        <v>TV Sailauf</v>
      </c>
      <c r="E41" s="105">
        <f>'WK-Basis Mannschaft'!K109</f>
        <v>170.4</v>
      </c>
      <c r="F41" s="197">
        <v>1</v>
      </c>
      <c r="G41" s="37"/>
      <c r="H41" s="33"/>
      <c r="I41" s="33"/>
      <c r="J41" s="33"/>
    </row>
    <row r="42" spans="2:10" s="30" customFormat="1" ht="15.75">
      <c r="B42" s="103">
        <v>6</v>
      </c>
      <c r="C42" s="63" t="s">
        <v>42</v>
      </c>
      <c r="D42" s="63" t="str">
        <f>'WK-Basis Mannschaft'!F121</f>
        <v>TG Röttenbach</v>
      </c>
      <c r="E42" s="105">
        <f>'WK-Basis Mannschaft'!K121</f>
        <v>168.04999999999995</v>
      </c>
      <c r="F42" s="197">
        <v>3</v>
      </c>
      <c r="G42" s="37"/>
      <c r="H42" s="33"/>
      <c r="I42" s="33"/>
      <c r="J42" s="33"/>
    </row>
    <row r="43" spans="2:10" s="30" customFormat="1" ht="15.75">
      <c r="B43" s="103">
        <v>7</v>
      </c>
      <c r="C43" s="63" t="s">
        <v>42</v>
      </c>
      <c r="D43" s="63" t="str">
        <f>'WK-Basis Mannschaft'!F139</f>
        <v>Baiersdorfer SV</v>
      </c>
      <c r="E43" s="105">
        <f>'WK-Basis Mannschaft'!K139</f>
        <v>167.85</v>
      </c>
      <c r="F43" s="197">
        <v>6</v>
      </c>
      <c r="G43" s="37"/>
      <c r="H43" s="33"/>
      <c r="I43" s="33"/>
      <c r="J43" s="33"/>
    </row>
    <row r="44" spans="2:10" s="30" customFormat="1" ht="15.75">
      <c r="B44" s="103">
        <v>8</v>
      </c>
      <c r="C44" s="63" t="s">
        <v>42</v>
      </c>
      <c r="D44" s="103" t="str">
        <f>'WK-Basis Mannschaft'!F151</f>
        <v>TV Heilsbronn 1</v>
      </c>
      <c r="E44" s="104">
        <f>'WK-Basis Mannschaft'!K151</f>
        <v>164.5</v>
      </c>
      <c r="F44" s="198">
        <v>8</v>
      </c>
      <c r="G44" s="37"/>
      <c r="H44" s="34"/>
      <c r="I44" s="34"/>
      <c r="J44" s="34"/>
    </row>
    <row r="45" spans="2:10" s="30" customFormat="1" ht="15.75">
      <c r="B45" s="103">
        <v>9</v>
      </c>
      <c r="C45" s="19" t="s">
        <v>42</v>
      </c>
      <c r="D45" s="19" t="str">
        <f>'WK-Basis Mannschaft'!F115</f>
        <v>ASV Möhrendorf</v>
      </c>
      <c r="E45" s="84">
        <f>'WK-Basis Mannschaft'!K115</f>
        <v>162.5</v>
      </c>
      <c r="F45" s="197">
        <v>2</v>
      </c>
      <c r="G45" s="37"/>
      <c r="H45" s="33"/>
      <c r="I45" s="33"/>
      <c r="J45" s="33"/>
    </row>
    <row r="46" spans="2:10" s="30" customFormat="1" ht="16.5" thickBot="1">
      <c r="B46" s="103">
        <v>10</v>
      </c>
      <c r="C46" s="193" t="s">
        <v>42</v>
      </c>
      <c r="D46" s="193" t="str">
        <f>'WK-Basis Mannschaft'!F133</f>
        <v>MTV Stadeln 2</v>
      </c>
      <c r="E46" s="194">
        <f>'WK-Basis Mannschaft'!K133</f>
        <v>106.9</v>
      </c>
      <c r="F46" s="197">
        <v>5</v>
      </c>
      <c r="G46" s="37"/>
      <c r="H46" s="33"/>
      <c r="I46" s="33"/>
      <c r="J46" s="33"/>
    </row>
    <row r="47" spans="2:10" s="30" customFormat="1" ht="15.75">
      <c r="B47" s="35"/>
      <c r="C47" s="27"/>
      <c r="D47" s="35"/>
      <c r="E47" s="36"/>
      <c r="F47" s="230"/>
      <c r="G47" s="37"/>
      <c r="H47" s="34"/>
      <c r="I47" s="34"/>
      <c r="J47" s="34"/>
    </row>
    <row r="48" spans="2:10" s="30" customFormat="1" ht="15.75">
      <c r="B48" s="35"/>
      <c r="C48" s="27"/>
      <c r="D48" s="35"/>
      <c r="E48" s="36"/>
      <c r="F48" s="36"/>
      <c r="G48" s="37"/>
      <c r="H48" s="34"/>
      <c r="I48" s="34"/>
      <c r="J48" s="34"/>
    </row>
    <row r="49" spans="2:7" s="30" customFormat="1" ht="15.75">
      <c r="B49" s="310" t="s">
        <v>151</v>
      </c>
      <c r="C49" s="311"/>
      <c r="D49" s="312"/>
      <c r="E49" s="312"/>
      <c r="F49" s="312"/>
      <c r="G49" s="31"/>
    </row>
    <row r="50" spans="2:7" s="30" customFormat="1" ht="16.5" thickBot="1">
      <c r="B50" s="31"/>
      <c r="C50" s="31"/>
      <c r="D50" s="32"/>
      <c r="E50" s="31"/>
      <c r="G50" s="31"/>
    </row>
    <row r="51" spans="2:7" s="33" customFormat="1" ht="16.5" thickBot="1">
      <c r="B51" s="42" t="s">
        <v>8</v>
      </c>
      <c r="C51" s="45" t="s">
        <v>11</v>
      </c>
      <c r="D51" s="42" t="s">
        <v>2</v>
      </c>
      <c r="E51" s="46" t="s">
        <v>13</v>
      </c>
      <c r="G51" s="57"/>
    </row>
    <row r="52" spans="2:7" s="33" customFormat="1" ht="15.75">
      <c r="B52" s="69">
        <v>1</v>
      </c>
      <c r="C52" s="82" t="s">
        <v>78</v>
      </c>
      <c r="D52" s="69" t="str">
        <f>'WK-Basis Mannschaft'!F171</f>
        <v>TV Sailauf</v>
      </c>
      <c r="E52" s="83">
        <f>'WK-Basis Mannschaft'!K171</f>
        <v>188.15000000000003</v>
      </c>
      <c r="F52" s="18">
        <v>1</v>
      </c>
      <c r="G52" s="37"/>
    </row>
    <row r="53" spans="2:7" s="33" customFormat="1" ht="16.5" thickBot="1">
      <c r="B53" s="193">
        <v>2</v>
      </c>
      <c r="C53" s="231" t="s">
        <v>78</v>
      </c>
      <c r="D53" s="193" t="str">
        <f>'WK-Basis Mannschaft'!F177</f>
        <v>TG Röttenbach</v>
      </c>
      <c r="E53" s="194">
        <f>'WK-Basis Mannschaft'!K177</f>
        <v>110.9</v>
      </c>
      <c r="F53" s="18">
        <v>2</v>
      </c>
      <c r="G53" s="37"/>
    </row>
    <row r="54" spans="2:10" s="30" customFormat="1" ht="15.75">
      <c r="B54" s="35"/>
      <c r="C54" s="27"/>
      <c r="D54" s="35"/>
      <c r="E54" s="36"/>
      <c r="F54" s="36"/>
      <c r="G54" s="37"/>
      <c r="H54" s="34"/>
      <c r="I54" s="34"/>
      <c r="J54" s="34"/>
    </row>
    <row r="55" spans="2:10" s="30" customFormat="1" ht="15.75">
      <c r="B55" s="35"/>
      <c r="C55" s="27"/>
      <c r="D55" s="35"/>
      <c r="E55" s="36"/>
      <c r="F55" s="36"/>
      <c r="G55" s="37"/>
      <c r="H55" s="34"/>
      <c r="I55" s="34"/>
      <c r="J55" s="34"/>
    </row>
    <row r="56" spans="2:10" s="30" customFormat="1" ht="15.75">
      <c r="B56" s="310" t="s">
        <v>152</v>
      </c>
      <c r="C56" s="311"/>
      <c r="D56" s="312"/>
      <c r="E56" s="312"/>
      <c r="F56" s="312"/>
      <c r="G56" s="37"/>
      <c r="H56" s="34"/>
      <c r="I56" s="34"/>
      <c r="J56" s="34"/>
    </row>
    <row r="57" spans="2:10" s="30" customFormat="1" ht="16.5" thickBot="1">
      <c r="B57" s="31"/>
      <c r="C57" s="31"/>
      <c r="D57" s="119"/>
      <c r="E57" s="31"/>
      <c r="G57" s="37"/>
      <c r="H57" s="34"/>
      <c r="I57" s="34"/>
      <c r="J57" s="34"/>
    </row>
    <row r="58" spans="1:7" s="30" customFormat="1" ht="16.5" thickBot="1">
      <c r="A58" s="33"/>
      <c r="B58" s="42" t="s">
        <v>8</v>
      </c>
      <c r="C58" s="42" t="s">
        <v>11</v>
      </c>
      <c r="D58" s="42" t="s">
        <v>2</v>
      </c>
      <c r="E58" s="46" t="s">
        <v>13</v>
      </c>
      <c r="F58" s="33"/>
      <c r="G58" s="31"/>
    </row>
    <row r="59" spans="2:10" s="30" customFormat="1" ht="15.75">
      <c r="B59" s="69">
        <v>1</v>
      </c>
      <c r="C59" s="69" t="s">
        <v>79</v>
      </c>
      <c r="D59" s="277" t="str">
        <f>'WK-Basis Mannschaft'!F203</f>
        <v>TV 1848 Schwabach 2</v>
      </c>
      <c r="E59" s="278">
        <f>'WK-Basis Mannschaft'!K203</f>
        <v>195.4</v>
      </c>
      <c r="F59" s="36"/>
      <c r="G59" s="1"/>
      <c r="H59" s="3"/>
      <c r="I59" s="3"/>
      <c r="J59" s="3"/>
    </row>
    <row r="60" spans="1:6" ht="15.75">
      <c r="A60" s="33"/>
      <c r="B60" s="63">
        <v>2</v>
      </c>
      <c r="C60" s="63" t="s">
        <v>79</v>
      </c>
      <c r="D60" s="63" t="str">
        <f>'WK-Basis Mannschaft'!F197</f>
        <v>TV 1848 Schwabach 1</v>
      </c>
      <c r="E60" s="105">
        <f>'WK-Basis Mannschaft'!K197</f>
        <v>175.75</v>
      </c>
      <c r="F60" s="18">
        <v>3</v>
      </c>
    </row>
    <row r="61" spans="1:6" ht="15.75">
      <c r="A61" s="33"/>
      <c r="B61" s="19">
        <v>3</v>
      </c>
      <c r="C61" s="19" t="s">
        <v>79</v>
      </c>
      <c r="D61" s="19" t="str">
        <f>'WK-Basis Mannschaft'!F191</f>
        <v>MTV Stadeln</v>
      </c>
      <c r="E61" s="84">
        <f>'WK-Basis Mannschaft'!K191</f>
        <v>173.5</v>
      </c>
      <c r="F61" s="18">
        <v>2</v>
      </c>
    </row>
    <row r="62" spans="1:10" ht="16.5" thickBot="1">
      <c r="A62" s="33"/>
      <c r="B62" s="193">
        <v>4</v>
      </c>
      <c r="C62" s="193" t="s">
        <v>79</v>
      </c>
      <c r="D62" s="193" t="str">
        <f>'WK-Basis Mannschaft'!F185</f>
        <v>TG Röttenbach</v>
      </c>
      <c r="E62" s="194">
        <f>'WK-Basis Mannschaft'!K185</f>
        <v>170.85000000000002</v>
      </c>
      <c r="F62" s="18">
        <v>1</v>
      </c>
      <c r="G62" s="31"/>
      <c r="H62" s="30"/>
      <c r="I62" s="30"/>
      <c r="J62" s="30"/>
    </row>
    <row r="63" spans="1:6" ht="15.75">
      <c r="A63" s="30"/>
      <c r="B63" s="35"/>
      <c r="C63" s="27"/>
      <c r="D63" s="35"/>
      <c r="E63" s="36"/>
      <c r="F63" s="36"/>
    </row>
    <row r="64" spans="1:6" ht="15.75">
      <c r="A64" s="30"/>
      <c r="B64" s="35"/>
      <c r="C64" s="27"/>
      <c r="D64" s="35"/>
      <c r="E64" s="36"/>
      <c r="F64" s="36"/>
    </row>
    <row r="65" spans="1:6" ht="15.75">
      <c r="A65" s="30"/>
      <c r="B65" s="35"/>
      <c r="C65" s="27"/>
      <c r="D65" s="35"/>
      <c r="E65" s="36"/>
      <c r="F65" s="36"/>
    </row>
    <row r="66" spans="1:6" ht="15.75">
      <c r="A66" s="30"/>
      <c r="B66" s="35"/>
      <c r="C66" s="27"/>
      <c r="D66" s="35"/>
      <c r="E66" s="36"/>
      <c r="F66" s="36"/>
    </row>
    <row r="67" spans="1:6" ht="15.75">
      <c r="A67" s="30"/>
      <c r="B67" s="35"/>
      <c r="C67" s="27"/>
      <c r="D67" s="35"/>
      <c r="E67" s="36"/>
      <c r="F67" s="36"/>
    </row>
    <row r="68" spans="1:6" ht="15.75">
      <c r="A68" s="30"/>
      <c r="B68" s="35"/>
      <c r="C68" s="27"/>
      <c r="D68" s="35"/>
      <c r="E68" s="36"/>
      <c r="F68" s="36"/>
    </row>
    <row r="72" spans="2:7" s="30" customFormat="1" ht="15.75">
      <c r="B72" s="35"/>
      <c r="C72" s="35"/>
      <c r="D72" s="35"/>
      <c r="E72" s="36"/>
      <c r="F72" s="38"/>
      <c r="G72" s="31"/>
    </row>
    <row r="73" spans="2:7" s="30" customFormat="1" ht="15.75">
      <c r="B73" s="31"/>
      <c r="C73" s="31"/>
      <c r="D73" s="31"/>
      <c r="E73" s="31"/>
      <c r="G73" s="31"/>
    </row>
    <row r="74" spans="2:7" s="34" customFormat="1" ht="15.75">
      <c r="B74" s="305"/>
      <c r="C74" s="305"/>
      <c r="D74" s="305"/>
      <c r="E74" s="305"/>
      <c r="F74" s="305"/>
      <c r="G74" s="305"/>
    </row>
    <row r="75" spans="2:7" s="34" customFormat="1" ht="15.75">
      <c r="B75" s="35"/>
      <c r="C75" s="35"/>
      <c r="D75" s="117"/>
      <c r="E75" s="35"/>
      <c r="G75" s="35"/>
    </row>
    <row r="76" spans="2:7" s="107" customFormat="1" ht="15.75">
      <c r="B76" s="106"/>
      <c r="C76" s="106"/>
      <c r="D76" s="106"/>
      <c r="E76" s="106"/>
      <c r="G76" s="106"/>
    </row>
    <row r="77" spans="2:7" s="34" customFormat="1" ht="15.75">
      <c r="B77" s="27"/>
      <c r="C77" s="27"/>
      <c r="D77" s="27"/>
      <c r="E77" s="108"/>
      <c r="G77" s="35"/>
    </row>
    <row r="78" spans="2:7" s="34" customFormat="1" ht="15.75">
      <c r="B78" s="35"/>
      <c r="C78" s="35"/>
      <c r="D78" s="35"/>
      <c r="E78" s="35"/>
      <c r="G78" s="35"/>
    </row>
    <row r="79" spans="2:7" s="34" customFormat="1" ht="15.75">
      <c r="B79" s="35"/>
      <c r="C79" s="35"/>
      <c r="D79" s="35"/>
      <c r="E79" s="35"/>
      <c r="G79" s="35"/>
    </row>
    <row r="80" spans="2:7" s="34" customFormat="1" ht="15.75">
      <c r="B80" s="305"/>
      <c r="C80" s="305"/>
      <c r="D80" s="305"/>
      <c r="E80" s="305"/>
      <c r="F80" s="305"/>
      <c r="G80" s="305"/>
    </row>
    <row r="81" spans="2:7" s="34" customFormat="1" ht="15.75">
      <c r="B81" s="35"/>
      <c r="C81" s="35"/>
      <c r="D81" s="117"/>
      <c r="E81" s="35"/>
      <c r="G81" s="35"/>
    </row>
    <row r="82" spans="2:7" s="107" customFormat="1" ht="15.75">
      <c r="B82" s="98"/>
      <c r="C82" s="106"/>
      <c r="D82" s="106"/>
      <c r="E82" s="106"/>
      <c r="G82" s="106"/>
    </row>
    <row r="83" spans="2:10" s="107" customFormat="1" ht="15.75">
      <c r="B83" s="27"/>
      <c r="C83" s="27"/>
      <c r="D83" s="27"/>
      <c r="E83" s="108"/>
      <c r="F83" s="34"/>
      <c r="G83" s="35"/>
      <c r="H83" s="34"/>
      <c r="I83" s="34"/>
      <c r="J83" s="34"/>
    </row>
    <row r="84" spans="2:7" s="107" customFormat="1" ht="15.75">
      <c r="B84" s="27"/>
      <c r="C84" s="27"/>
      <c r="D84" s="27"/>
      <c r="E84" s="108"/>
      <c r="G84" s="106"/>
    </row>
    <row r="85" spans="2:10" s="34" customFormat="1" ht="15.75">
      <c r="B85" s="27"/>
      <c r="C85" s="27"/>
      <c r="D85" s="27"/>
      <c r="E85" s="108"/>
      <c r="F85" s="107"/>
      <c r="G85" s="106"/>
      <c r="H85" s="107"/>
      <c r="I85" s="107"/>
      <c r="J85" s="107"/>
    </row>
    <row r="86" spans="2:7" s="34" customFormat="1" ht="15.75">
      <c r="B86" s="35"/>
      <c r="C86" s="35"/>
      <c r="D86" s="35"/>
      <c r="E86" s="35"/>
      <c r="G86" s="35"/>
    </row>
    <row r="87" spans="2:7" s="34" customFormat="1" ht="15.75">
      <c r="B87" s="35"/>
      <c r="C87" s="35"/>
      <c r="D87" s="35"/>
      <c r="E87" s="35"/>
      <c r="G87" s="35"/>
    </row>
    <row r="88" spans="2:7" s="34" customFormat="1" ht="15.75">
      <c r="B88" s="305"/>
      <c r="C88" s="307"/>
      <c r="D88" s="307"/>
      <c r="E88" s="307"/>
      <c r="F88" s="307"/>
      <c r="G88" s="307"/>
    </row>
    <row r="89" spans="2:7" s="34" customFormat="1" ht="15.75">
      <c r="B89" s="35"/>
      <c r="C89" s="35"/>
      <c r="D89" s="97"/>
      <c r="E89" s="35"/>
      <c r="G89" s="35"/>
    </row>
    <row r="90" spans="2:7" s="107" customFormat="1" ht="15.75">
      <c r="B90" s="106"/>
      <c r="C90" s="106"/>
      <c r="D90" s="106"/>
      <c r="E90" s="106"/>
      <c r="G90" s="106"/>
    </row>
    <row r="91" spans="2:7" s="107" customFormat="1" ht="15.75">
      <c r="B91" s="27"/>
      <c r="C91" s="27"/>
      <c r="D91" s="27"/>
      <c r="E91" s="108"/>
      <c r="G91" s="106"/>
    </row>
    <row r="92" spans="2:7" s="107" customFormat="1" ht="15.75">
      <c r="B92" s="27"/>
      <c r="C92" s="27"/>
      <c r="D92" s="27"/>
      <c r="E92" s="108"/>
      <c r="G92" s="106"/>
    </row>
    <row r="93" spans="2:7" s="34" customFormat="1" ht="15.75">
      <c r="B93" s="27"/>
      <c r="C93" s="27"/>
      <c r="D93" s="27"/>
      <c r="E93" s="108"/>
      <c r="G93" s="35"/>
    </row>
    <row r="94" spans="2:7" s="34" customFormat="1" ht="15.75">
      <c r="B94" s="35"/>
      <c r="C94" s="35"/>
      <c r="D94" s="35"/>
      <c r="E94" s="35"/>
      <c r="G94" s="35"/>
    </row>
    <row r="95" spans="2:7" s="34" customFormat="1" ht="15.75">
      <c r="B95" s="35"/>
      <c r="C95" s="35"/>
      <c r="D95" s="35"/>
      <c r="E95" s="35"/>
      <c r="G95" s="35"/>
    </row>
    <row r="96" spans="2:7" s="34" customFormat="1" ht="15.75">
      <c r="B96" s="305"/>
      <c r="C96" s="307"/>
      <c r="D96" s="307"/>
      <c r="E96" s="307"/>
      <c r="F96" s="307"/>
      <c r="G96" s="307"/>
    </row>
    <row r="97" spans="2:7" s="34" customFormat="1" ht="15.75">
      <c r="B97" s="35"/>
      <c r="C97" s="35"/>
      <c r="D97" s="97"/>
      <c r="E97" s="35"/>
      <c r="G97" s="35"/>
    </row>
    <row r="98" spans="2:7" s="107" customFormat="1" ht="15.75">
      <c r="B98" s="106"/>
      <c r="C98" s="106"/>
      <c r="D98" s="106"/>
      <c r="E98" s="106"/>
      <c r="G98" s="106"/>
    </row>
    <row r="99" spans="2:7" s="34" customFormat="1" ht="15.75">
      <c r="B99" s="27"/>
      <c r="C99" s="27"/>
      <c r="D99" s="27"/>
      <c r="E99" s="108"/>
      <c r="G99" s="35"/>
    </row>
    <row r="100" spans="2:7" s="34" customFormat="1" ht="15.75">
      <c r="B100" s="35"/>
      <c r="C100" s="35"/>
      <c r="D100" s="35"/>
      <c r="E100" s="36"/>
      <c r="G100" s="35"/>
    </row>
    <row r="101" spans="2:7" s="34" customFormat="1" ht="15.75">
      <c r="B101" s="35"/>
      <c r="C101" s="35"/>
      <c r="D101" s="35"/>
      <c r="E101" s="35"/>
      <c r="G101" s="35"/>
    </row>
    <row r="102" spans="2:7" s="34" customFormat="1" ht="15.75">
      <c r="B102" s="305"/>
      <c r="C102" s="307"/>
      <c r="D102" s="307"/>
      <c r="E102" s="307"/>
      <c r="F102" s="307"/>
      <c r="G102" s="307"/>
    </row>
    <row r="103" spans="2:7" s="34" customFormat="1" ht="15.75">
      <c r="B103" s="35"/>
      <c r="C103" s="35"/>
      <c r="D103" s="97"/>
      <c r="E103" s="35"/>
      <c r="G103" s="35"/>
    </row>
    <row r="104" spans="2:7" s="107" customFormat="1" ht="15.75">
      <c r="B104" s="106"/>
      <c r="C104" s="106"/>
      <c r="D104" s="106"/>
      <c r="E104" s="106"/>
      <c r="G104" s="106"/>
    </row>
    <row r="105" spans="2:7" s="34" customFormat="1" ht="15.75">
      <c r="B105" s="27"/>
      <c r="C105" s="27"/>
      <c r="D105" s="27"/>
      <c r="E105" s="108"/>
      <c r="G105" s="35"/>
    </row>
    <row r="106" spans="2:7" s="34" customFormat="1" ht="15.75">
      <c r="B106" s="35"/>
      <c r="C106" s="35"/>
      <c r="D106" s="35"/>
      <c r="E106" s="36"/>
      <c r="G106" s="35"/>
    </row>
    <row r="107" spans="2:7" s="34" customFormat="1" ht="15.75">
      <c r="B107" s="35"/>
      <c r="C107" s="35"/>
      <c r="D107" s="35"/>
      <c r="E107" s="35"/>
      <c r="G107" s="35"/>
    </row>
    <row r="108" spans="2:7" s="8" customFormat="1" ht="12.75">
      <c r="B108" s="6"/>
      <c r="C108" s="6"/>
      <c r="D108" s="6"/>
      <c r="E108" s="6"/>
      <c r="G108" s="6"/>
    </row>
    <row r="109" spans="2:7" s="8" customFormat="1" ht="12.75">
      <c r="B109" s="6"/>
      <c r="C109" s="6"/>
      <c r="D109" s="6"/>
      <c r="E109" s="6"/>
      <c r="G109" s="6"/>
    </row>
    <row r="110" spans="2:7" s="8" customFormat="1" ht="12.75">
      <c r="B110" s="6"/>
      <c r="C110" s="6"/>
      <c r="D110" s="6"/>
      <c r="E110" s="6"/>
      <c r="G110" s="6"/>
    </row>
    <row r="111" spans="2:7" s="8" customFormat="1" ht="12.75">
      <c r="B111" s="6"/>
      <c r="C111" s="6"/>
      <c r="D111" s="6"/>
      <c r="E111" s="6"/>
      <c r="G111" s="6"/>
    </row>
  </sheetData>
  <sheetProtection/>
  <autoFilter ref="A58:J58">
    <sortState ref="A59:J111">
      <sortCondition descending="1" sortBy="value" ref="E59:E111"/>
    </sortState>
  </autoFilter>
  <mergeCells count="11">
    <mergeCell ref="B102:G102"/>
    <mergeCell ref="B80:G80"/>
    <mergeCell ref="B88:G88"/>
    <mergeCell ref="B74:G74"/>
    <mergeCell ref="B2:F2"/>
    <mergeCell ref="B9:F9"/>
    <mergeCell ref="B24:F24"/>
    <mergeCell ref="B96:G96"/>
    <mergeCell ref="B34:F34"/>
    <mergeCell ref="B49:F49"/>
    <mergeCell ref="B56:F56"/>
  </mergeCells>
  <printOptions/>
  <pageMargins left="1.4566929133858268" right="0.7874015748031497" top="0.5118110236220472" bottom="0.5118110236220472" header="0.2755905511811024" footer="0.35433070866141736"/>
  <pageSetup horizontalDpi="600" verticalDpi="600" orientation="portrait" paperSize="9" scale="63"/>
  <headerFooter alignWithMargins="0">
    <oddHeader>&amp;R&amp;"Arial,Fett"&amp;16Herzoturnia 2017</oddHeader>
    <oddFooter>&amp;LHerzogenaurach, 01.April 2017&amp;RSeite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8"/>
  </sheetPr>
  <dimension ref="B1:J37"/>
  <sheetViews>
    <sheetView showGridLines="0" zoomScaleSheetLayoutView="100" zoomScalePageLayoutView="0" workbookViewId="0" topLeftCell="A1">
      <selection activeCell="D28" sqref="D28"/>
    </sheetView>
  </sheetViews>
  <sheetFormatPr defaultColWidth="11.57421875" defaultRowHeight="12.75"/>
  <cols>
    <col min="1" max="1" width="11.421875" style="3" customWidth="1"/>
    <col min="2" max="2" width="8.421875" style="1" customWidth="1"/>
    <col min="3" max="3" width="14.00390625" style="1" customWidth="1"/>
    <col min="4" max="4" width="28.421875" style="1" bestFit="1" customWidth="1"/>
    <col min="5" max="5" width="10.8515625" style="1" bestFit="1" customWidth="1"/>
    <col min="6" max="6" width="18.00390625" style="3" customWidth="1"/>
    <col min="7" max="7" width="11.421875" style="1" customWidth="1"/>
    <col min="8" max="16384" width="11.421875" style="3" customWidth="1"/>
  </cols>
  <sheetData>
    <row r="1" spans="2:7" s="30" customFormat="1" ht="15.75">
      <c r="B1" s="31"/>
      <c r="C1" s="31"/>
      <c r="D1" s="31"/>
      <c r="E1" s="31"/>
      <c r="G1" s="31"/>
    </row>
    <row r="2" spans="2:7" s="30" customFormat="1" ht="15.75">
      <c r="B2" s="310" t="s">
        <v>153</v>
      </c>
      <c r="C2" s="312"/>
      <c r="D2" s="312"/>
      <c r="E2" s="312"/>
      <c r="F2" s="312"/>
      <c r="G2" s="312"/>
    </row>
    <row r="3" spans="2:7" s="30" customFormat="1" ht="16.5" thickBot="1">
      <c r="B3" s="31"/>
      <c r="C3" s="31"/>
      <c r="D3" s="87"/>
      <c r="E3" s="31"/>
      <c r="G3" s="31"/>
    </row>
    <row r="4" spans="2:7" s="33" customFormat="1" ht="16.5" thickBot="1">
      <c r="B4" s="42" t="s">
        <v>8</v>
      </c>
      <c r="C4" s="45" t="s">
        <v>11</v>
      </c>
      <c r="D4" s="42" t="s">
        <v>2</v>
      </c>
      <c r="E4" s="46" t="s">
        <v>13</v>
      </c>
      <c r="G4" s="57"/>
    </row>
    <row r="5" spans="2:7" s="33" customFormat="1" ht="15.75">
      <c r="B5" s="70">
        <v>1</v>
      </c>
      <c r="C5" s="69" t="s">
        <v>81</v>
      </c>
      <c r="D5" s="69" t="str">
        <f>'WK-Basis Mannschaft'!F211</f>
        <v>ASV Cham 1</v>
      </c>
      <c r="E5" s="83">
        <f>'WK-Basis Mannschaft'!K211</f>
        <v>136.2</v>
      </c>
      <c r="F5" s="18">
        <v>1</v>
      </c>
      <c r="G5" s="20"/>
    </row>
    <row r="6" spans="2:7" s="33" customFormat="1" ht="16.5" thickBot="1">
      <c r="B6" s="86">
        <v>2</v>
      </c>
      <c r="C6" s="22" t="s">
        <v>81</v>
      </c>
      <c r="D6" s="22" t="str">
        <f>'WK-Basis Mannschaft'!F217</f>
        <v>ASV Cham 2</v>
      </c>
      <c r="E6" s="85">
        <f>'WK-Basis Mannschaft'!K217</f>
        <v>127.95</v>
      </c>
      <c r="F6" s="18">
        <v>2</v>
      </c>
      <c r="G6" s="20"/>
    </row>
    <row r="7" spans="2:7" s="30" customFormat="1" ht="15.75">
      <c r="B7" s="31"/>
      <c r="C7" s="31"/>
      <c r="D7" s="31"/>
      <c r="E7" s="31"/>
      <c r="G7" s="31"/>
    </row>
    <row r="8" spans="2:7" s="30" customFormat="1" ht="15.75">
      <c r="B8" s="31"/>
      <c r="C8" s="31"/>
      <c r="D8" s="31"/>
      <c r="E8" s="31"/>
      <c r="G8" s="31"/>
    </row>
    <row r="9" spans="2:7" s="30" customFormat="1" ht="15.75">
      <c r="B9" s="310" t="s">
        <v>154</v>
      </c>
      <c r="C9" s="312"/>
      <c r="D9" s="312"/>
      <c r="E9" s="312"/>
      <c r="F9" s="312"/>
      <c r="G9" s="312"/>
    </row>
    <row r="10" spans="2:7" s="30" customFormat="1" ht="16.5" thickBot="1">
      <c r="B10" s="31"/>
      <c r="C10" s="31"/>
      <c r="D10" s="87"/>
      <c r="E10" s="31"/>
      <c r="G10" s="31"/>
    </row>
    <row r="11" spans="2:7" s="33" customFormat="1" ht="16.5" thickBot="1">
      <c r="B11" s="17" t="s">
        <v>8</v>
      </c>
      <c r="C11" s="42" t="s">
        <v>11</v>
      </c>
      <c r="D11" s="42" t="s">
        <v>2</v>
      </c>
      <c r="E11" s="46" t="s">
        <v>13</v>
      </c>
      <c r="G11" s="57"/>
    </row>
    <row r="12" spans="2:7" s="33" customFormat="1" ht="15.75">
      <c r="B12" s="70">
        <v>1</v>
      </c>
      <c r="C12" s="69" t="s">
        <v>82</v>
      </c>
      <c r="D12" s="69" t="str">
        <f>'WK-Basis Mannschaft'!F243</f>
        <v>MTV Stadeln</v>
      </c>
      <c r="E12" s="83">
        <f>'WK-Basis Mannschaft'!K243</f>
        <v>148.45</v>
      </c>
      <c r="F12" s="18">
        <v>4</v>
      </c>
      <c r="G12" s="20"/>
    </row>
    <row r="13" spans="2:10" s="33" customFormat="1" ht="15.75">
      <c r="B13" s="109">
        <v>2</v>
      </c>
      <c r="C13" s="63" t="s">
        <v>82</v>
      </c>
      <c r="D13" s="63" t="str">
        <f>'WK-Basis Mannschaft'!F231</f>
        <v>ASV Cham 1</v>
      </c>
      <c r="E13" s="105">
        <f>'WK-Basis Mannschaft'!K231</f>
        <v>140.6</v>
      </c>
      <c r="F13" s="18">
        <v>2</v>
      </c>
      <c r="G13" s="20"/>
      <c r="H13" s="30"/>
      <c r="I13" s="30"/>
      <c r="J13" s="30"/>
    </row>
    <row r="14" spans="2:7" s="33" customFormat="1" ht="15.75">
      <c r="B14" s="71">
        <v>3</v>
      </c>
      <c r="C14" s="19" t="s">
        <v>82</v>
      </c>
      <c r="D14" s="19" t="str">
        <f>'WK-Basis Mannschaft'!F237</f>
        <v>ASV Cham 2</v>
      </c>
      <c r="E14" s="84">
        <f>'WK-Basis Mannschaft'!K237</f>
        <v>138.89999999999998</v>
      </c>
      <c r="F14" s="18">
        <v>3</v>
      </c>
      <c r="G14" s="20"/>
    </row>
    <row r="15" spans="2:7" s="30" customFormat="1" ht="16.5" thickBot="1">
      <c r="B15" s="86">
        <v>4</v>
      </c>
      <c r="C15" s="22" t="s">
        <v>82</v>
      </c>
      <c r="D15" s="22" t="str">
        <f>'WK-Basis Mannschaft'!F225</f>
        <v>TSV Kriegshaber</v>
      </c>
      <c r="E15" s="85">
        <f>'WK-Basis Mannschaft'!K225</f>
        <v>132.45</v>
      </c>
      <c r="F15" s="18">
        <v>1</v>
      </c>
      <c r="G15" s="20"/>
    </row>
    <row r="16" spans="2:7" s="30" customFormat="1" ht="15.75">
      <c r="B16" s="31"/>
      <c r="C16" s="31"/>
      <c r="D16" s="31"/>
      <c r="E16" s="31"/>
      <c r="G16" s="20"/>
    </row>
    <row r="17" spans="2:7" s="30" customFormat="1" ht="15.75">
      <c r="B17" s="310" t="s">
        <v>155</v>
      </c>
      <c r="C17" s="312"/>
      <c r="D17" s="312"/>
      <c r="E17" s="312"/>
      <c r="F17" s="312"/>
      <c r="G17" s="312"/>
    </row>
    <row r="18" spans="2:7" s="30" customFormat="1" ht="16.5" thickBot="1">
      <c r="B18" s="31"/>
      <c r="C18" s="31"/>
      <c r="D18" s="87"/>
      <c r="E18" s="31"/>
      <c r="G18" s="31"/>
    </row>
    <row r="19" spans="2:7" s="33" customFormat="1" ht="16.5" thickBot="1">
      <c r="B19" s="79" t="s">
        <v>8</v>
      </c>
      <c r="C19" s="42" t="s">
        <v>11</v>
      </c>
      <c r="D19" s="42" t="s">
        <v>2</v>
      </c>
      <c r="E19" s="46" t="s">
        <v>13</v>
      </c>
      <c r="G19" s="20"/>
    </row>
    <row r="20" spans="2:7" s="33" customFormat="1" ht="16.5" thickBot="1">
      <c r="B20" s="232">
        <v>1</v>
      </c>
      <c r="C20" s="233" t="s">
        <v>148</v>
      </c>
      <c r="D20" s="233" t="str">
        <f>'WK-Basis Mannschaft'!F257</f>
        <v>TS Herzogenaurach</v>
      </c>
      <c r="E20" s="234">
        <f>'WK-Basis Mannschaft'!K257</f>
        <v>144.14999999999998</v>
      </c>
      <c r="F20" s="18">
        <v>1</v>
      </c>
      <c r="G20" s="20"/>
    </row>
    <row r="21" spans="2:7" s="30" customFormat="1" ht="15.75">
      <c r="B21" s="31"/>
      <c r="C21" s="31"/>
      <c r="D21" s="31"/>
      <c r="E21" s="31"/>
      <c r="F21" s="18"/>
      <c r="G21" s="31"/>
    </row>
    <row r="22" spans="2:7" s="34" customFormat="1" ht="15.75">
      <c r="B22" s="35"/>
      <c r="C22" s="35"/>
      <c r="D22" s="35"/>
      <c r="E22" s="35"/>
      <c r="G22" s="35"/>
    </row>
    <row r="23" spans="2:7" s="30" customFormat="1" ht="15.75">
      <c r="B23" s="310" t="s">
        <v>156</v>
      </c>
      <c r="C23" s="312"/>
      <c r="D23" s="312"/>
      <c r="E23" s="312"/>
      <c r="F23" s="312"/>
      <c r="G23" s="312"/>
    </row>
    <row r="24" spans="2:7" s="30" customFormat="1" ht="16.5" thickBot="1">
      <c r="B24" s="31"/>
      <c r="C24" s="31"/>
      <c r="D24" s="87"/>
      <c r="E24" s="31"/>
      <c r="G24" s="31"/>
    </row>
    <row r="25" spans="2:7" s="33" customFormat="1" ht="16.5" thickBot="1">
      <c r="B25" s="79" t="s">
        <v>8</v>
      </c>
      <c r="C25" s="42" t="s">
        <v>11</v>
      </c>
      <c r="D25" s="42" t="s">
        <v>2</v>
      </c>
      <c r="E25" s="46" t="s">
        <v>13</v>
      </c>
      <c r="G25" s="57"/>
    </row>
    <row r="26" spans="2:7" s="33" customFormat="1" ht="15.75">
      <c r="B26" s="70">
        <v>1</v>
      </c>
      <c r="C26" s="69" t="s">
        <v>107</v>
      </c>
      <c r="D26" s="69" t="str">
        <f>'WK-Basis Mannschaft'!F265</f>
        <v>TSV Kriegshaber</v>
      </c>
      <c r="E26" s="83">
        <f>'WK-Basis Mannschaft'!K265</f>
        <v>148.65</v>
      </c>
      <c r="F26" s="18">
        <v>1</v>
      </c>
      <c r="G26" s="57"/>
    </row>
    <row r="27" spans="2:7" s="30" customFormat="1" ht="16.5" thickBot="1">
      <c r="B27" s="62">
        <v>2</v>
      </c>
      <c r="C27" s="193" t="s">
        <v>107</v>
      </c>
      <c r="D27" s="193" t="str">
        <f>'WK-Basis Mannschaft'!F271</f>
        <v>TS Herzogenaurach</v>
      </c>
      <c r="E27" s="194">
        <f>'WK-Basis Mannschaft'!K271</f>
        <v>141.9</v>
      </c>
      <c r="F27" s="18">
        <v>2</v>
      </c>
      <c r="G27" s="31"/>
    </row>
    <row r="28" spans="2:7" s="34" customFormat="1" ht="15.75">
      <c r="B28" s="35"/>
      <c r="C28" s="35"/>
      <c r="D28" s="35"/>
      <c r="E28" s="36"/>
      <c r="G28" s="35"/>
    </row>
    <row r="29" spans="2:7" s="34" customFormat="1" ht="15.75">
      <c r="B29" s="35"/>
      <c r="C29" s="35"/>
      <c r="D29" s="35"/>
      <c r="E29" s="35"/>
      <c r="G29" s="35"/>
    </row>
    <row r="30" spans="2:7" s="30" customFormat="1" ht="15.75">
      <c r="B30" s="310"/>
      <c r="C30" s="312"/>
      <c r="D30" s="312"/>
      <c r="E30" s="312"/>
      <c r="F30" s="312"/>
      <c r="G30" s="312"/>
    </row>
    <row r="31" spans="2:7" s="30" customFormat="1" ht="15.75">
      <c r="B31" s="31"/>
      <c r="C31" s="31"/>
      <c r="D31" s="87"/>
      <c r="E31" s="31"/>
      <c r="G31" s="20"/>
    </row>
    <row r="32" spans="2:7" s="34" customFormat="1" ht="15.75">
      <c r="B32" s="35"/>
      <c r="C32" s="35"/>
      <c r="D32" s="35"/>
      <c r="E32" s="36"/>
      <c r="G32" s="27"/>
    </row>
    <row r="33" spans="2:7" s="34" customFormat="1" ht="15.75">
      <c r="B33" s="35"/>
      <c r="C33" s="35"/>
      <c r="D33" s="35"/>
      <c r="E33" s="35"/>
      <c r="G33" s="35"/>
    </row>
    <row r="34" spans="2:7" s="8" customFormat="1" ht="12.75">
      <c r="B34" s="6"/>
      <c r="C34" s="6"/>
      <c r="D34" s="6"/>
      <c r="E34" s="6"/>
      <c r="G34" s="6"/>
    </row>
    <row r="35" spans="2:7" s="8" customFormat="1" ht="12.75">
      <c r="B35" s="6"/>
      <c r="C35" s="6"/>
      <c r="D35" s="6"/>
      <c r="E35" s="6"/>
      <c r="G35" s="6"/>
    </row>
    <row r="36" spans="2:7" s="8" customFormat="1" ht="12.75">
      <c r="B36" s="6"/>
      <c r="C36" s="6"/>
      <c r="D36" s="6"/>
      <c r="E36" s="6"/>
      <c r="G36" s="6"/>
    </row>
    <row r="37" spans="2:7" s="8" customFormat="1" ht="12.75">
      <c r="B37" s="6"/>
      <c r="C37" s="6"/>
      <c r="D37" s="6"/>
      <c r="E37" s="6"/>
      <c r="G37" s="6"/>
    </row>
  </sheetData>
  <sheetProtection/>
  <mergeCells count="5">
    <mergeCell ref="B9:G9"/>
    <mergeCell ref="B17:G17"/>
    <mergeCell ref="B23:G23"/>
    <mergeCell ref="B30:G30"/>
    <mergeCell ref="B2:G2"/>
  </mergeCells>
  <printOptions/>
  <pageMargins left="1.4566929133858268" right="0.7874015748031497" top="0.5118110236220472" bottom="0.5118110236220472" header="0.2755905511811024" footer="0.35433070866141736"/>
  <pageSetup horizontalDpi="600" verticalDpi="600" orientation="portrait" paperSize="9" scale="63"/>
  <headerFooter alignWithMargins="0">
    <oddHeader>&amp;R&amp;"Arial,Fett"&amp;16Herzoturnia 2017</oddHeader>
    <oddFooter>&amp;LHerzogenaurach, 01.April 2017&amp;RSeite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Heubach</dc:creator>
  <cp:keywords/>
  <dc:description/>
  <cp:lastModifiedBy>Microsoft Office-Anwender</cp:lastModifiedBy>
  <cp:lastPrinted>2017-04-01T19:37:35Z</cp:lastPrinted>
  <dcterms:created xsi:type="dcterms:W3CDTF">2004-10-01T10:45:51Z</dcterms:created>
  <dcterms:modified xsi:type="dcterms:W3CDTF">2019-06-28T08:13:49Z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